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10" windowHeight="8175"/>
  </bookViews>
  <sheets>
    <sheet name="Elkton" sheetId="1" r:id="rId1"/>
    <sheet name="Yearl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G3" i="2"/>
  <c r="D3" i="2"/>
  <c r="E3" i="2"/>
  <c r="C3" i="2"/>
  <c r="H2" i="2"/>
  <c r="G2" i="2"/>
  <c r="D2" i="2"/>
  <c r="E2" i="2"/>
  <c r="C2" i="2"/>
  <c r="H4" i="2" l="1"/>
  <c r="G4" i="2"/>
  <c r="D4" i="2"/>
  <c r="E4" i="2"/>
  <c r="C4" i="2"/>
  <c r="H5" i="2"/>
  <c r="G5" i="2"/>
  <c r="D5" i="2"/>
  <c r="E5" i="2"/>
  <c r="C5" i="2"/>
  <c r="L3" i="2" l="1"/>
  <c r="F3" i="2"/>
  <c r="B3" i="2"/>
  <c r="L2" i="2"/>
  <c r="B2" i="2"/>
  <c r="I2" i="2" s="1"/>
  <c r="F2" i="2"/>
  <c r="H6" i="2"/>
  <c r="G6" i="2"/>
  <c r="D6" i="2"/>
  <c r="E6" i="2"/>
  <c r="C6" i="2"/>
  <c r="I3" i="2" l="1"/>
  <c r="J3" i="2"/>
  <c r="J2" i="2"/>
  <c r="K2" i="2" s="1"/>
  <c r="B5" i="2"/>
  <c r="I5" i="2" s="1"/>
  <c r="B4" i="2"/>
  <c r="I4" i="2" s="1"/>
  <c r="F5" i="2"/>
  <c r="F4" i="2"/>
  <c r="L4" i="2"/>
  <c r="L5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J5" i="2" l="1"/>
  <c r="K3" i="2"/>
  <c r="J4" i="2"/>
  <c r="K4" i="2" s="1"/>
  <c r="L33" i="2"/>
  <c r="K5" i="2"/>
  <c r="F33" i="2"/>
  <c r="F32" i="2"/>
  <c r="B33" i="2"/>
  <c r="I33" i="2" s="1"/>
  <c r="L32" i="2"/>
  <c r="B32" i="2"/>
  <c r="I32" i="2" s="1"/>
  <c r="F30" i="2"/>
  <c r="L31" i="2"/>
  <c r="B31" i="2"/>
  <c r="I31" i="2" s="1"/>
  <c r="F31" i="2"/>
  <c r="F28" i="2"/>
  <c r="F25" i="2"/>
  <c r="F29" i="2"/>
  <c r="L30" i="2"/>
  <c r="B30" i="2"/>
  <c r="I30" i="2" s="1"/>
  <c r="B28" i="2"/>
  <c r="I28" i="2" s="1"/>
  <c r="L29" i="2"/>
  <c r="B29" i="2"/>
  <c r="J29" i="2" s="1"/>
  <c r="F27" i="2"/>
  <c r="F26" i="2"/>
  <c r="L28" i="2"/>
  <c r="B27" i="2"/>
  <c r="J27" i="2" s="1"/>
  <c r="L25" i="2"/>
  <c r="L26" i="2"/>
  <c r="L27" i="2"/>
  <c r="B26" i="2"/>
  <c r="I26" i="2" s="1"/>
  <c r="B25" i="2"/>
  <c r="J25" i="2" s="1"/>
  <c r="F24" i="2"/>
  <c r="F22" i="2"/>
  <c r="L24" i="2"/>
  <c r="B24" i="2"/>
  <c r="J24" i="2" s="1"/>
  <c r="F23" i="2"/>
  <c r="L22" i="2"/>
  <c r="L19" i="2"/>
  <c r="L23" i="2"/>
  <c r="B23" i="2"/>
  <c r="I23" i="2" s="1"/>
  <c r="F20" i="2"/>
  <c r="L21" i="2"/>
  <c r="B22" i="2"/>
  <c r="I22" i="2" s="1"/>
  <c r="F21" i="2"/>
  <c r="B21" i="2"/>
  <c r="B18" i="2"/>
  <c r="I18" i="2" s="1"/>
  <c r="L20" i="2"/>
  <c r="B20" i="2"/>
  <c r="I20" i="2" s="1"/>
  <c r="B19" i="2"/>
  <c r="I19" i="2" s="1"/>
  <c r="F19" i="2"/>
  <c r="L18" i="2"/>
  <c r="F18" i="2"/>
  <c r="L17" i="2"/>
  <c r="F17" i="2"/>
  <c r="B17" i="2"/>
  <c r="L16" i="2"/>
  <c r="B16" i="2"/>
  <c r="I16" i="2" s="1"/>
  <c r="F16" i="2"/>
  <c r="L15" i="2"/>
  <c r="B15" i="2"/>
  <c r="I15" i="2" s="1"/>
  <c r="F15" i="2"/>
  <c r="L14" i="2"/>
  <c r="F14" i="2"/>
  <c r="B14" i="2"/>
  <c r="L13" i="2"/>
  <c r="B13" i="2"/>
  <c r="I13" i="2" s="1"/>
  <c r="F13" i="2"/>
  <c r="L12" i="2"/>
  <c r="B12" i="2"/>
  <c r="I12" i="2" s="1"/>
  <c r="F12" i="2"/>
  <c r="F7" i="2"/>
  <c r="B9" i="2"/>
  <c r="J9" i="2" s="1"/>
  <c r="L11" i="2"/>
  <c r="F11" i="2"/>
  <c r="B11" i="2"/>
  <c r="L10" i="2"/>
  <c r="B10" i="2"/>
  <c r="I10" i="2" s="1"/>
  <c r="F10" i="2"/>
  <c r="L9" i="2"/>
  <c r="F9" i="2"/>
  <c r="L8" i="2"/>
  <c r="B8" i="2"/>
  <c r="I8" i="2" s="1"/>
  <c r="F8" i="2"/>
  <c r="L7" i="2"/>
  <c r="B7" i="2"/>
  <c r="F6" i="2"/>
  <c r="B6" i="2"/>
  <c r="I6" i="2" s="1"/>
  <c r="E35" i="2"/>
  <c r="C35" i="2"/>
  <c r="G36" i="2"/>
  <c r="G35" i="2"/>
  <c r="D35" i="2"/>
  <c r="H36" i="2"/>
  <c r="H35" i="2"/>
  <c r="L6" i="2"/>
  <c r="I9" i="2" l="1"/>
  <c r="K9" i="2" s="1"/>
  <c r="J30" i="2"/>
  <c r="K30" i="2" s="1"/>
  <c r="J33" i="2"/>
  <c r="K33" i="2" s="1"/>
  <c r="J32" i="2"/>
  <c r="K32" i="2" s="1"/>
  <c r="I27" i="2"/>
  <c r="K27" i="2" s="1"/>
  <c r="J31" i="2"/>
  <c r="K31" i="2" s="1"/>
  <c r="J28" i="2"/>
  <c r="K28" i="2" s="1"/>
  <c r="I25" i="2"/>
  <c r="K25" i="2" s="1"/>
  <c r="I29" i="2"/>
  <c r="K29" i="2" s="1"/>
  <c r="I24" i="2"/>
  <c r="K24" i="2" s="1"/>
  <c r="J18" i="2"/>
  <c r="K18" i="2" s="1"/>
  <c r="J26" i="2"/>
  <c r="K26" i="2" s="1"/>
  <c r="J16" i="2"/>
  <c r="K16" i="2" s="1"/>
  <c r="J23" i="2"/>
  <c r="K23" i="2" s="1"/>
  <c r="J19" i="2"/>
  <c r="K19" i="2" s="1"/>
  <c r="J22" i="2"/>
  <c r="K22" i="2" s="1"/>
  <c r="I21" i="2"/>
  <c r="J21" i="2"/>
  <c r="J20" i="2"/>
  <c r="K20" i="2" s="1"/>
  <c r="I17" i="2"/>
  <c r="J17" i="2"/>
  <c r="J15" i="2"/>
  <c r="K15" i="2" s="1"/>
  <c r="I14" i="2"/>
  <c r="J14" i="2"/>
  <c r="J13" i="2"/>
  <c r="K13" i="2" s="1"/>
  <c r="J12" i="2"/>
  <c r="K12" i="2" s="1"/>
  <c r="I11" i="2"/>
  <c r="J11" i="2"/>
  <c r="J10" i="2"/>
  <c r="K10" i="2" s="1"/>
  <c r="J8" i="2"/>
  <c r="K8" i="2" s="1"/>
  <c r="J6" i="2"/>
  <c r="K6" i="2" s="1"/>
  <c r="I7" i="2"/>
  <c r="J7" i="2"/>
  <c r="L35" i="2"/>
  <c r="F35" i="2"/>
  <c r="B35" i="2"/>
  <c r="I35" i="2" s="1"/>
  <c r="K21" i="2" l="1"/>
  <c r="K17" i="2"/>
  <c r="K14" i="2"/>
  <c r="K7" i="2"/>
  <c r="K11" i="2"/>
  <c r="J35" i="2"/>
  <c r="K35" i="2" s="1"/>
  <c r="E268" i="1" l="1"/>
  <c r="D268" i="1"/>
  <c r="I267" i="1"/>
  <c r="H267" i="1"/>
  <c r="G267" i="1"/>
  <c r="E267" i="1"/>
  <c r="D267" i="1"/>
  <c r="J267" i="1" l="1"/>
  <c r="F268" i="1"/>
</calcChain>
</file>

<file path=xl/sharedStrings.xml><?xml version="1.0" encoding="utf-8"?>
<sst xmlns="http://schemas.openxmlformats.org/spreadsheetml/2006/main" count="1353" uniqueCount="96">
  <si>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</si>
  <si>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</si>
  <si>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</si>
  <si>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</si>
  <si>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</si>
  <si>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</si>
  <si>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</si>
  <si>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</si>
  <si>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</si>
  <si>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</si>
  <si>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</si>
  <si>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</si>
  <si>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</si>
  <si>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</si>
  <si>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</si>
  <si>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</si>
  <si>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 xml:space="preserve"> </t>
  </si>
  <si>
    <t>Miller School</t>
  </si>
  <si>
    <t>Away</t>
  </si>
  <si>
    <t>Crozet</t>
  </si>
  <si>
    <t>Raymond Bussard</t>
  </si>
  <si>
    <t>Shenandoah</t>
  </si>
  <si>
    <t>Elkton</t>
  </si>
  <si>
    <t>Strasburg</t>
  </si>
  <si>
    <t>Woodstock</t>
  </si>
  <si>
    <t>Luray</t>
  </si>
  <si>
    <t>Madison County</t>
  </si>
  <si>
    <t>Virginia Deaf</t>
  </si>
  <si>
    <t>Staunton</t>
  </si>
  <si>
    <t>Montevideo</t>
  </si>
  <si>
    <t>Broadway</t>
  </si>
  <si>
    <t>Central Woodstock</t>
  </si>
  <si>
    <t>cancelled</t>
  </si>
  <si>
    <t>Fort Defiance</t>
  </si>
  <si>
    <t>Harrisonburg</t>
  </si>
  <si>
    <t>Bulldog Field</t>
  </si>
  <si>
    <t>check location</t>
  </si>
  <si>
    <t>Natural Bridge</t>
  </si>
  <si>
    <t>Page County</t>
  </si>
  <si>
    <t>postponed from 10-6</t>
  </si>
  <si>
    <t>Riverheads</t>
  </si>
  <si>
    <t>Greenville</t>
  </si>
  <si>
    <t>Rockbridge</t>
  </si>
  <si>
    <t>Fairfield</t>
  </si>
  <si>
    <t>Stonewall Jackson Quicksburg</t>
  </si>
  <si>
    <t>New Market</t>
  </si>
  <si>
    <t>Rebel Park</t>
  </si>
  <si>
    <t>Quicksburg</t>
  </si>
  <si>
    <t>Stuarts Draft</t>
  </si>
  <si>
    <t>Turner Ashby</t>
  </si>
  <si>
    <t>Dayton</t>
  </si>
  <si>
    <t>Memorial Stadium</t>
  </si>
  <si>
    <t>Madison</t>
  </si>
  <si>
    <t>William Monroe</t>
  </si>
  <si>
    <t>postponed</t>
  </si>
  <si>
    <t>postponed from 11-2</t>
  </si>
  <si>
    <t>Penn Laird</t>
  </si>
  <si>
    <t>Stanardsville</t>
  </si>
  <si>
    <t>John Dudash</t>
  </si>
  <si>
    <t>Joe Dudash</t>
  </si>
  <si>
    <t>John Myers</t>
  </si>
  <si>
    <t>Jess Quatse</t>
  </si>
  <si>
    <t>Warren County</t>
  </si>
  <si>
    <t>Clarke County</t>
  </si>
  <si>
    <t>Berryville</t>
  </si>
  <si>
    <t>Front Royal</t>
  </si>
  <si>
    <t>Jim Powell</t>
  </si>
  <si>
    <t>James Wood</t>
  </si>
  <si>
    <t>Winchester</t>
  </si>
  <si>
    <t>Gene Giuseppe</t>
  </si>
  <si>
    <t>new field at Elkton</t>
  </si>
  <si>
    <t>Cedar Lee</t>
  </si>
  <si>
    <t>Warrenton</t>
  </si>
  <si>
    <t>Marshall</t>
  </si>
  <si>
    <t>Valley Hot Springs</t>
  </si>
  <si>
    <t>Covington</t>
  </si>
  <si>
    <t>Burton Park</t>
  </si>
  <si>
    <t>Hot Springs</t>
  </si>
  <si>
    <t>G</t>
  </si>
  <si>
    <t>%</t>
  </si>
  <si>
    <t>PF</t>
  </si>
  <si>
    <t>PA</t>
  </si>
  <si>
    <t>Ave</t>
  </si>
  <si>
    <t>Pt. Diff.</t>
  </si>
  <si>
    <t>Pt. %</t>
  </si>
  <si>
    <t>Points / year</t>
  </si>
  <si>
    <t>Lane JV</t>
  </si>
  <si>
    <t>Charlottesville</t>
  </si>
  <si>
    <t>Lane Field</t>
  </si>
  <si>
    <t>Waverly Yowell Field</t>
  </si>
  <si>
    <t>Caroline</t>
  </si>
  <si>
    <t>V. F. W. Park</t>
  </si>
  <si>
    <t>Culpeper County JV</t>
  </si>
  <si>
    <t>Culpeper</t>
  </si>
  <si>
    <t>Orange</t>
  </si>
  <si>
    <t>John Porterfield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</si>
</sst>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;@"/>
    <numFmt numFmtId="165" formatCode="#.000"/>
    <numFmt numFmtId="166" formatCode="#.00"/>
    <numFmt numFmtId="167" formatCode="0.00;[Red]\-0.00"/>
    <numFmt numFmtId="168" formatCode="#"/>
    <numFmt numFmtId="169" formatCode="#.00;[Red]\-#.00"/>
  </numFmts>
  <fonts count="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1" fontId="6" fillId="4" borderId="2" xfId="2" applyNumberFormat="1" applyFont="1" applyFill="1" applyBorder="1" applyAlignment="1">
      <alignment horizontal="center"/>
    </xf>
    <xf numFmtId="166" fontId="6" fillId="4" borderId="2" xfId="2" applyNumberFormat="1" applyFont="1" applyFill="1" applyBorder="1" applyAlignment="1">
      <alignment horizontal="center"/>
    </xf>
    <xf numFmtId="167" fontId="6" fillId="4" borderId="2" xfId="2" applyNumberFormat="1" applyFont="1" applyFill="1" applyBorder="1" applyAlignment="1">
      <alignment horizontal="center"/>
    </xf>
    <xf numFmtId="0" fontId="7" fillId="4" borderId="2" xfId="2" applyFont="1" applyFill="1" applyBorder="1"/>
    <xf numFmtId="165" fontId="7" fillId="4" borderId="2" xfId="2" applyNumberFormat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168" fontId="7" fillId="4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165" fontId="7" fillId="0" borderId="2" xfId="2" applyNumberFormat="1" applyFont="1" applyFill="1" applyBorder="1" applyAlignment="1">
      <alignment horizontal="center"/>
    </xf>
    <xf numFmtId="3" fontId="7" fillId="0" borderId="2" xfId="2" applyNumberFormat="1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166" fontId="7" fillId="0" borderId="2" xfId="2" applyNumberFormat="1" applyFont="1" applyFill="1" applyBorder="1" applyAlignment="1">
      <alignment horizontal="center"/>
    </xf>
    <xf numFmtId="167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/>
    <xf numFmtId="168" fontId="7" fillId="0" borderId="2" xfId="2" applyNumberFormat="1" applyFont="1" applyFill="1" applyBorder="1" applyAlignment="1">
      <alignment horizontal="center"/>
    </xf>
    <xf numFmtId="2" fontId="7" fillId="0" borderId="2" xfId="2" applyNumberFormat="1" applyFont="1" applyFill="1" applyBorder="1" applyAlignment="1">
      <alignment horizontal="center"/>
    </xf>
    <xf numFmtId="169" fontId="7" fillId="0" borderId="2" xfId="2" applyNumberFormat="1" applyFont="1" applyFill="1" applyBorder="1" applyAlignment="1">
      <alignment horizontal="center"/>
    </xf>
    <xf numFmtId="0" fontId="5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abSelected="1" workbookViewId="0">
      <pane ySplit="1" topLeftCell="A20" activePane="bottomLeft" state="frozen"/>
      <selection pane="bottomLeft" activeCell="H23" sqref="H23"/>
    </sheetView>
  </sheetViews>
  <sheetFormatPr defaultRowHeight="14.25" customHeight="1" x14ac:dyDescent="0.2"/>
  <cols>
    <col min="1" max="1" width="6" style="16" customWidth="1"/>
    <col min="2" max="2" width="6.7109375" style="17" customWidth="1"/>
    <col min="3" max="3" width="28.28515625" style="18" customWidth="1"/>
    <col min="4" max="4" width="6.7109375" style="16" customWidth="1"/>
    <col min="5" max="5" width="7.42578125" style="16" customWidth="1"/>
    <col min="6" max="6" width="6.7109375" style="16" customWidth="1"/>
    <col min="7" max="8" width="4.5703125" style="16" customWidth="1"/>
    <col min="9" max="9" width="3.4257812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1" style="21" customWidth="1"/>
    <col min="14" max="14" width="17.85546875" style="18" customWidth="1"/>
    <col min="15" max="15" width="29.42578125" style="18" customWidth="1"/>
    <col min="16" max="16384" width="9.140625" style="15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9">
        <v>1948</v>
      </c>
      <c r="B2" s="10">
        <v>42666</v>
      </c>
      <c r="C2" s="11" t="s">
        <v>86</v>
      </c>
      <c r="D2" s="9">
        <v>6</v>
      </c>
      <c r="E2" s="9">
        <v>32</v>
      </c>
      <c r="F2" s="9" t="s">
        <v>7</v>
      </c>
      <c r="G2" s="9"/>
      <c r="H2" s="9">
        <v>1</v>
      </c>
      <c r="I2" s="9"/>
      <c r="J2" s="9"/>
      <c r="K2" s="12" t="s">
        <v>18</v>
      </c>
      <c r="L2" s="13" t="s">
        <v>87</v>
      </c>
      <c r="M2" s="14" t="s">
        <v>88</v>
      </c>
      <c r="N2" s="11"/>
      <c r="O2" s="11"/>
    </row>
    <row r="3" spans="1:15" ht="14.25" customHeight="1" x14ac:dyDescent="0.2">
      <c r="A3" s="9">
        <v>1948</v>
      </c>
      <c r="B3" s="10">
        <v>42672</v>
      </c>
      <c r="C3" s="11" t="s">
        <v>90</v>
      </c>
      <c r="D3" s="9"/>
      <c r="E3" s="9"/>
      <c r="F3" s="9"/>
      <c r="G3" s="9"/>
      <c r="H3" s="9"/>
      <c r="I3" s="9"/>
      <c r="J3" s="9"/>
      <c r="K3" s="12" t="s">
        <v>15</v>
      </c>
      <c r="L3" s="13" t="s">
        <v>22</v>
      </c>
      <c r="M3" s="14"/>
      <c r="N3" s="11"/>
      <c r="O3" s="11"/>
    </row>
    <row r="4" spans="1:15" ht="14.25" customHeight="1" x14ac:dyDescent="0.2">
      <c r="A4" s="9">
        <v>1948</v>
      </c>
      <c r="B4" s="10">
        <v>42686</v>
      </c>
      <c r="C4" s="11" t="s">
        <v>94</v>
      </c>
      <c r="D4" s="9">
        <v>7</v>
      </c>
      <c r="E4" s="9">
        <v>7</v>
      </c>
      <c r="F4" s="9" t="s">
        <v>8</v>
      </c>
      <c r="G4" s="9"/>
      <c r="H4" s="9"/>
      <c r="I4" s="9">
        <v>1</v>
      </c>
      <c r="J4" s="9"/>
      <c r="K4" s="12" t="s">
        <v>18</v>
      </c>
      <c r="L4" s="13" t="s">
        <v>94</v>
      </c>
      <c r="M4" s="14" t="s">
        <v>95</v>
      </c>
      <c r="N4" s="11"/>
      <c r="O4" s="11"/>
    </row>
    <row r="5" spans="1:15" ht="14.25" customHeight="1" x14ac:dyDescent="0.2">
      <c r="A5" s="9">
        <v>1948</v>
      </c>
      <c r="B5" s="10">
        <v>42694</v>
      </c>
      <c r="C5" s="11" t="s">
        <v>92</v>
      </c>
      <c r="D5" s="9"/>
      <c r="E5" s="9"/>
      <c r="F5" s="9"/>
      <c r="G5" s="9"/>
      <c r="H5" s="9"/>
      <c r="I5" s="9"/>
      <c r="J5" s="9"/>
      <c r="K5" s="12" t="s">
        <v>18</v>
      </c>
      <c r="L5" s="13" t="s">
        <v>93</v>
      </c>
      <c r="M5" s="14"/>
      <c r="N5" s="11"/>
      <c r="O5" s="11"/>
    </row>
    <row r="6" spans="1:15" ht="14.25" customHeight="1" x14ac:dyDescent="0.2">
      <c r="A6" s="16">
        <v>1949</v>
      </c>
      <c r="C6" s="18" t="s">
        <v>25</v>
      </c>
      <c r="D6" s="16">
        <v>13</v>
      </c>
      <c r="E6" s="16">
        <v>12</v>
      </c>
      <c r="F6" s="16" t="s">
        <v>6</v>
      </c>
      <c r="G6" s="16">
        <v>1</v>
      </c>
    </row>
    <row r="7" spans="1:15" ht="14.25" customHeight="1" x14ac:dyDescent="0.2">
      <c r="A7" s="16">
        <v>1949</v>
      </c>
      <c r="B7" s="17">
        <v>42685</v>
      </c>
      <c r="C7" s="18" t="s">
        <v>94</v>
      </c>
      <c r="D7" s="16">
        <v>13</v>
      </c>
      <c r="E7" s="16">
        <v>28</v>
      </c>
      <c r="F7" s="16" t="s">
        <v>7</v>
      </c>
      <c r="H7" s="16">
        <v>1</v>
      </c>
      <c r="K7" s="19" t="s">
        <v>15</v>
      </c>
      <c r="L7" s="20" t="s">
        <v>22</v>
      </c>
    </row>
    <row r="8" spans="1:15" ht="14.25" customHeight="1" x14ac:dyDescent="0.2">
      <c r="A8" s="16">
        <v>1949</v>
      </c>
      <c r="B8" s="17">
        <v>42692</v>
      </c>
      <c r="C8" s="18" t="s">
        <v>26</v>
      </c>
      <c r="D8" s="16">
        <v>0</v>
      </c>
      <c r="E8" s="16">
        <v>25</v>
      </c>
      <c r="F8" s="16" t="s">
        <v>7</v>
      </c>
      <c r="H8" s="16">
        <v>1</v>
      </c>
      <c r="K8" s="19" t="s">
        <v>18</v>
      </c>
      <c r="L8" s="20" t="s">
        <v>52</v>
      </c>
      <c r="M8" s="21" t="s">
        <v>89</v>
      </c>
    </row>
    <row r="9" spans="1:15" ht="14.25" customHeight="1" x14ac:dyDescent="0.2">
      <c r="A9" s="9">
        <v>1950</v>
      </c>
      <c r="B9" s="10">
        <v>42635</v>
      </c>
      <c r="C9" s="11" t="s">
        <v>17</v>
      </c>
      <c r="D9" s="9">
        <v>0</v>
      </c>
      <c r="E9" s="9">
        <v>19</v>
      </c>
      <c r="F9" s="9" t="s">
        <v>7</v>
      </c>
      <c r="G9" s="9"/>
      <c r="H9" s="9">
        <v>1</v>
      </c>
      <c r="I9" s="9"/>
      <c r="J9" s="9"/>
      <c r="K9" s="12" t="s">
        <v>18</v>
      </c>
      <c r="L9" s="13" t="s">
        <v>19</v>
      </c>
      <c r="M9" s="14"/>
      <c r="N9" s="11"/>
      <c r="O9" s="11"/>
    </row>
    <row r="10" spans="1:15" ht="14.25" customHeight="1" x14ac:dyDescent="0.2">
      <c r="A10" s="9">
        <v>1950</v>
      </c>
      <c r="B10" s="10">
        <v>42663</v>
      </c>
      <c r="C10" s="11" t="s">
        <v>21</v>
      </c>
      <c r="D10" s="9">
        <v>20</v>
      </c>
      <c r="E10" s="9">
        <v>14</v>
      </c>
      <c r="F10" s="9" t="s">
        <v>6</v>
      </c>
      <c r="G10" s="9">
        <v>1</v>
      </c>
      <c r="H10" s="9"/>
      <c r="I10" s="9"/>
      <c r="J10" s="9"/>
      <c r="K10" s="12" t="s">
        <v>15</v>
      </c>
      <c r="L10" s="13" t="s">
        <v>22</v>
      </c>
      <c r="M10" s="14"/>
      <c r="N10" s="11"/>
      <c r="O10" s="11"/>
    </row>
    <row r="11" spans="1:15" ht="14.25" customHeight="1" x14ac:dyDescent="0.2">
      <c r="A11" s="9">
        <v>1950</v>
      </c>
      <c r="B11" s="10">
        <v>42669</v>
      </c>
      <c r="C11" s="11" t="s">
        <v>25</v>
      </c>
      <c r="D11" s="9">
        <v>14</v>
      </c>
      <c r="E11" s="9">
        <v>14</v>
      </c>
      <c r="F11" s="9" t="s">
        <v>8</v>
      </c>
      <c r="G11" s="9"/>
      <c r="H11" s="9"/>
      <c r="I11" s="9">
        <v>1</v>
      </c>
      <c r="J11" s="9"/>
      <c r="K11" s="12" t="s">
        <v>15</v>
      </c>
      <c r="L11" s="13" t="s">
        <v>22</v>
      </c>
      <c r="M11" s="14"/>
      <c r="N11" s="11"/>
      <c r="O11" s="11"/>
    </row>
    <row r="12" spans="1:15" ht="14.25" customHeight="1" x14ac:dyDescent="0.2">
      <c r="A12" s="9">
        <v>1950</v>
      </c>
      <c r="B12" s="10">
        <v>42684</v>
      </c>
      <c r="C12" s="11" t="s">
        <v>94</v>
      </c>
      <c r="D12" s="9">
        <v>19</v>
      </c>
      <c r="E12" s="9">
        <v>26</v>
      </c>
      <c r="F12" s="9" t="s">
        <v>7</v>
      </c>
      <c r="G12" s="9"/>
      <c r="H12" s="9">
        <v>1</v>
      </c>
      <c r="I12" s="9"/>
      <c r="J12" s="9"/>
      <c r="K12" s="12" t="s">
        <v>18</v>
      </c>
      <c r="L12" s="13" t="s">
        <v>94</v>
      </c>
      <c r="M12" s="14" t="s">
        <v>95</v>
      </c>
      <c r="N12" s="11"/>
      <c r="O12" s="11"/>
    </row>
    <row r="13" spans="1:15" ht="14.25" customHeight="1" x14ac:dyDescent="0.2">
      <c r="A13" s="9">
        <v>1950</v>
      </c>
      <c r="B13" s="10">
        <v>42691</v>
      </c>
      <c r="C13" s="11" t="s">
        <v>26</v>
      </c>
      <c r="D13" s="9">
        <v>14</v>
      </c>
      <c r="E13" s="9">
        <v>41</v>
      </c>
      <c r="F13" s="9" t="s">
        <v>7</v>
      </c>
      <c r="G13" s="9"/>
      <c r="H13" s="9">
        <v>1</v>
      </c>
      <c r="I13" s="9"/>
      <c r="J13" s="9"/>
      <c r="K13" s="12" t="s">
        <v>15</v>
      </c>
      <c r="L13" s="13" t="s">
        <v>22</v>
      </c>
      <c r="M13" s="14"/>
      <c r="N13" s="11"/>
      <c r="O13" s="11"/>
    </row>
    <row r="14" spans="1:15" ht="14.25" customHeight="1" x14ac:dyDescent="0.2">
      <c r="A14" s="16">
        <v>1951</v>
      </c>
      <c r="C14" s="18" t="s">
        <v>62</v>
      </c>
      <c r="D14" s="16">
        <v>0</v>
      </c>
      <c r="E14" s="16">
        <v>45</v>
      </c>
      <c r="F14" s="16" t="s">
        <v>7</v>
      </c>
      <c r="H14" s="16">
        <v>1</v>
      </c>
    </row>
    <row r="15" spans="1:15" ht="14.25" customHeight="1" x14ac:dyDescent="0.2">
      <c r="A15" s="16">
        <v>1951</v>
      </c>
      <c r="B15" s="17">
        <v>42669</v>
      </c>
      <c r="C15" s="18" t="s">
        <v>25</v>
      </c>
      <c r="D15" s="16">
        <v>6</v>
      </c>
      <c r="E15" s="16">
        <v>39</v>
      </c>
      <c r="F15" s="16" t="s">
        <v>7</v>
      </c>
      <c r="H15" s="16">
        <v>1</v>
      </c>
      <c r="K15" s="19" t="s">
        <v>18</v>
      </c>
      <c r="L15" s="20" t="s">
        <v>25</v>
      </c>
      <c r="M15" s="21" t="s">
        <v>91</v>
      </c>
    </row>
    <row r="16" spans="1:15" ht="14.25" customHeight="1" x14ac:dyDescent="0.2">
      <c r="A16" s="16">
        <v>1951</v>
      </c>
      <c r="B16" s="17">
        <v>42683</v>
      </c>
      <c r="C16" s="18" t="s">
        <v>94</v>
      </c>
      <c r="D16" s="16">
        <v>12</v>
      </c>
      <c r="E16" s="16">
        <v>0</v>
      </c>
      <c r="F16" s="16" t="s">
        <v>6</v>
      </c>
      <c r="G16" s="16">
        <v>1</v>
      </c>
      <c r="K16" s="19" t="s">
        <v>15</v>
      </c>
      <c r="L16" s="20" t="s">
        <v>22</v>
      </c>
    </row>
    <row r="17" spans="1:15" ht="14.25" customHeight="1" x14ac:dyDescent="0.2">
      <c r="A17" s="16">
        <v>1951</v>
      </c>
      <c r="C17" s="18" t="s">
        <v>26</v>
      </c>
      <c r="D17" s="16">
        <v>0</v>
      </c>
      <c r="E17" s="16">
        <v>25</v>
      </c>
      <c r="F17" s="16" t="s">
        <v>7</v>
      </c>
      <c r="H17" s="16">
        <v>1</v>
      </c>
    </row>
    <row r="18" spans="1:15" ht="14.25" customHeight="1" x14ac:dyDescent="0.2">
      <c r="A18" s="9">
        <v>1952</v>
      </c>
      <c r="B18" s="10">
        <v>42266</v>
      </c>
      <c r="C18" s="11" t="s">
        <v>17</v>
      </c>
      <c r="D18" s="9">
        <v>0</v>
      </c>
      <c r="E18" s="9">
        <v>14</v>
      </c>
      <c r="F18" s="9" t="s">
        <v>7</v>
      </c>
      <c r="G18" s="9"/>
      <c r="H18" s="9">
        <v>1</v>
      </c>
      <c r="I18" s="9"/>
      <c r="J18" s="9"/>
      <c r="K18" s="12" t="s">
        <v>18</v>
      </c>
      <c r="L18" s="13" t="s">
        <v>19</v>
      </c>
      <c r="M18" s="14"/>
      <c r="N18" s="11" t="s">
        <v>20</v>
      </c>
      <c r="O18" s="11"/>
    </row>
    <row r="19" spans="1:15" ht="14.25" customHeight="1" x14ac:dyDescent="0.2">
      <c r="A19" s="9">
        <v>1952</v>
      </c>
      <c r="B19" s="10"/>
      <c r="C19" s="11" t="s">
        <v>21</v>
      </c>
      <c r="D19" s="9">
        <v>0</v>
      </c>
      <c r="E19" s="9">
        <v>6</v>
      </c>
      <c r="F19" s="9" t="s">
        <v>7</v>
      </c>
      <c r="G19" s="9"/>
      <c r="H19" s="9">
        <v>1</v>
      </c>
      <c r="I19" s="9"/>
      <c r="J19" s="9"/>
      <c r="K19" s="12"/>
      <c r="L19" s="13"/>
      <c r="M19" s="14"/>
      <c r="N19" s="11" t="s">
        <v>20</v>
      </c>
      <c r="O19" s="11"/>
    </row>
    <row r="20" spans="1:15" ht="14.25" customHeight="1" x14ac:dyDescent="0.2">
      <c r="A20" s="9">
        <v>1952</v>
      </c>
      <c r="B20" s="10"/>
      <c r="C20" s="11" t="s">
        <v>23</v>
      </c>
      <c r="D20" s="9">
        <v>0</v>
      </c>
      <c r="E20" s="9">
        <v>12</v>
      </c>
      <c r="F20" s="9" t="s">
        <v>7</v>
      </c>
      <c r="G20" s="9"/>
      <c r="H20" s="9">
        <v>1</v>
      </c>
      <c r="I20" s="9"/>
      <c r="J20" s="9"/>
      <c r="K20" s="12" t="s">
        <v>18</v>
      </c>
      <c r="L20" s="13" t="s">
        <v>23</v>
      </c>
      <c r="M20" s="14"/>
      <c r="N20" s="11" t="s">
        <v>20</v>
      </c>
      <c r="O20" s="11"/>
    </row>
    <row r="21" spans="1:15" ht="14.25" customHeight="1" x14ac:dyDescent="0.2">
      <c r="A21" s="9">
        <v>1952</v>
      </c>
      <c r="B21" s="10">
        <v>42287</v>
      </c>
      <c r="C21" s="11" t="s">
        <v>21</v>
      </c>
      <c r="D21" s="9">
        <v>0</v>
      </c>
      <c r="E21" s="9">
        <v>6</v>
      </c>
      <c r="F21" s="9" t="s">
        <v>7</v>
      </c>
      <c r="G21" s="9"/>
      <c r="H21" s="9">
        <v>1</v>
      </c>
      <c r="I21" s="9"/>
      <c r="J21" s="9"/>
      <c r="K21" s="12" t="s">
        <v>15</v>
      </c>
      <c r="L21" s="13" t="s">
        <v>22</v>
      </c>
      <c r="M21" s="14"/>
      <c r="N21" s="11" t="s">
        <v>20</v>
      </c>
      <c r="O21" s="11"/>
    </row>
    <row r="22" spans="1:15" ht="14.25" customHeight="1" x14ac:dyDescent="0.2">
      <c r="A22" s="9">
        <v>1952</v>
      </c>
      <c r="B22" s="10">
        <v>42294</v>
      </c>
      <c r="C22" s="11" t="s">
        <v>24</v>
      </c>
      <c r="D22" s="9">
        <v>26</v>
      </c>
      <c r="E22" s="9">
        <v>6</v>
      </c>
      <c r="F22" s="9" t="s">
        <v>6</v>
      </c>
      <c r="G22" s="9">
        <v>1</v>
      </c>
      <c r="H22" s="9"/>
      <c r="I22" s="9"/>
      <c r="J22" s="9"/>
      <c r="K22" s="12" t="s">
        <v>18</v>
      </c>
      <c r="L22" s="13" t="s">
        <v>24</v>
      </c>
      <c r="M22" s="14"/>
      <c r="N22" s="11" t="s">
        <v>20</v>
      </c>
      <c r="O22" s="11"/>
    </row>
    <row r="23" spans="1:15" ht="14.25" customHeight="1" x14ac:dyDescent="0.2">
      <c r="A23" s="9">
        <v>1952</v>
      </c>
      <c r="B23" s="10">
        <v>42301</v>
      </c>
      <c r="C23" s="11" t="s">
        <v>25</v>
      </c>
      <c r="D23" s="9">
        <v>0</v>
      </c>
      <c r="E23" s="9">
        <v>27</v>
      </c>
      <c r="F23" s="9" t="s">
        <v>7</v>
      </c>
      <c r="G23" s="9"/>
      <c r="H23" s="9">
        <v>1</v>
      </c>
      <c r="I23" s="9"/>
      <c r="J23" s="9"/>
      <c r="K23" s="12" t="s">
        <v>15</v>
      </c>
      <c r="L23" s="13" t="s">
        <v>22</v>
      </c>
      <c r="M23" s="14"/>
      <c r="N23" s="11" t="s">
        <v>20</v>
      </c>
      <c r="O23" s="11"/>
    </row>
    <row r="24" spans="1:15" ht="14.25" customHeight="1" x14ac:dyDescent="0.2">
      <c r="A24" s="9">
        <v>1952</v>
      </c>
      <c r="B24" s="10">
        <v>42308</v>
      </c>
      <c r="C24" s="11" t="s">
        <v>26</v>
      </c>
      <c r="D24" s="9">
        <v>0</v>
      </c>
      <c r="E24" s="9">
        <v>38</v>
      </c>
      <c r="F24" s="9" t="s">
        <v>7</v>
      </c>
      <c r="G24" s="9"/>
      <c r="H24" s="9">
        <v>1</v>
      </c>
      <c r="I24" s="9"/>
      <c r="J24" s="9"/>
      <c r="K24" s="12" t="s">
        <v>15</v>
      </c>
      <c r="L24" s="13" t="s">
        <v>22</v>
      </c>
      <c r="M24" s="14"/>
      <c r="N24" s="11" t="s">
        <v>20</v>
      </c>
      <c r="O24" s="11"/>
    </row>
    <row r="25" spans="1:15" ht="14.25" customHeight="1" x14ac:dyDescent="0.2">
      <c r="A25" s="9">
        <v>1952</v>
      </c>
      <c r="B25" s="10">
        <v>42315</v>
      </c>
      <c r="C25" s="11" t="s">
        <v>27</v>
      </c>
      <c r="D25" s="9">
        <v>12</v>
      </c>
      <c r="E25" s="9">
        <v>19</v>
      </c>
      <c r="F25" s="9" t="s">
        <v>7</v>
      </c>
      <c r="G25" s="9"/>
      <c r="H25" s="9">
        <v>1</v>
      </c>
      <c r="I25" s="9"/>
      <c r="J25" s="9"/>
      <c r="K25" s="12" t="s">
        <v>18</v>
      </c>
      <c r="L25" s="13" t="s">
        <v>28</v>
      </c>
      <c r="M25" s="14"/>
      <c r="N25" s="11" t="s">
        <v>20</v>
      </c>
      <c r="O25" s="11"/>
    </row>
    <row r="26" spans="1:15" ht="14.25" customHeight="1" x14ac:dyDescent="0.2">
      <c r="A26" s="9">
        <v>1952</v>
      </c>
      <c r="B26" s="10">
        <v>42335</v>
      </c>
      <c r="C26" s="11" t="s">
        <v>29</v>
      </c>
      <c r="D26" s="9">
        <v>18</v>
      </c>
      <c r="E26" s="9">
        <v>7</v>
      </c>
      <c r="F26" s="9" t="s">
        <v>6</v>
      </c>
      <c r="G26" s="9">
        <v>1</v>
      </c>
      <c r="H26" s="9"/>
      <c r="I26" s="9"/>
      <c r="J26" s="9"/>
      <c r="K26" s="12" t="s">
        <v>15</v>
      </c>
      <c r="L26" s="13" t="s">
        <v>22</v>
      </c>
      <c r="M26" s="14"/>
      <c r="N26" s="11" t="s">
        <v>20</v>
      </c>
      <c r="O26" s="11"/>
    </row>
    <row r="27" spans="1:15" ht="14.25" customHeight="1" x14ac:dyDescent="0.2">
      <c r="A27" s="16">
        <v>1953</v>
      </c>
      <c r="B27" s="17">
        <v>42265</v>
      </c>
      <c r="C27" s="18" t="s">
        <v>27</v>
      </c>
      <c r="D27" s="16">
        <v>12</v>
      </c>
      <c r="E27" s="16">
        <v>12</v>
      </c>
      <c r="F27" s="16" t="s">
        <v>8</v>
      </c>
      <c r="I27" s="16">
        <v>1</v>
      </c>
      <c r="K27" s="19" t="s">
        <v>15</v>
      </c>
      <c r="L27" s="20" t="s">
        <v>22</v>
      </c>
      <c r="N27" s="18" t="s">
        <v>20</v>
      </c>
    </row>
    <row r="28" spans="1:15" ht="14.25" customHeight="1" x14ac:dyDescent="0.2">
      <c r="A28" s="16">
        <v>1953</v>
      </c>
      <c r="B28" s="17">
        <v>42272</v>
      </c>
      <c r="C28" s="18" t="s">
        <v>23</v>
      </c>
      <c r="D28" s="16">
        <v>0</v>
      </c>
      <c r="E28" s="16">
        <v>0</v>
      </c>
      <c r="F28" s="16" t="s">
        <v>8</v>
      </c>
      <c r="I28" s="16">
        <v>1</v>
      </c>
      <c r="K28" s="19" t="s">
        <v>15</v>
      </c>
      <c r="L28" s="20" t="s">
        <v>22</v>
      </c>
      <c r="N28" s="18" t="s">
        <v>20</v>
      </c>
    </row>
    <row r="29" spans="1:15" ht="14.25" customHeight="1" x14ac:dyDescent="0.2">
      <c r="A29" s="16">
        <v>1953</v>
      </c>
      <c r="B29" s="17">
        <v>42279</v>
      </c>
      <c r="C29" s="18" t="s">
        <v>24</v>
      </c>
      <c r="D29" s="16">
        <v>19</v>
      </c>
      <c r="E29" s="16">
        <v>6</v>
      </c>
      <c r="F29" s="16" t="s">
        <v>6</v>
      </c>
      <c r="G29" s="16">
        <v>1</v>
      </c>
      <c r="K29" s="19" t="s">
        <v>15</v>
      </c>
      <c r="L29" s="20" t="s">
        <v>22</v>
      </c>
      <c r="N29" s="18" t="s">
        <v>20</v>
      </c>
    </row>
    <row r="30" spans="1:15" ht="14.25" customHeight="1" x14ac:dyDescent="0.2">
      <c r="A30" s="16">
        <v>1953</v>
      </c>
      <c r="B30" s="17">
        <v>42286</v>
      </c>
      <c r="C30" s="18" t="s">
        <v>21</v>
      </c>
      <c r="D30" s="16">
        <v>6</v>
      </c>
      <c r="E30" s="16">
        <v>6</v>
      </c>
      <c r="F30" s="16" t="s">
        <v>8</v>
      </c>
      <c r="I30" s="16">
        <v>1</v>
      </c>
      <c r="K30" s="19" t="s">
        <v>18</v>
      </c>
      <c r="L30" s="20" t="s">
        <v>21</v>
      </c>
      <c r="N30" s="18" t="s">
        <v>20</v>
      </c>
    </row>
    <row r="31" spans="1:15" ht="14.25" customHeight="1" x14ac:dyDescent="0.2">
      <c r="A31" s="16">
        <v>1953</v>
      </c>
      <c r="B31" s="17">
        <v>42294</v>
      </c>
      <c r="C31" s="18" t="s">
        <v>30</v>
      </c>
      <c r="D31" s="16">
        <v>13</v>
      </c>
      <c r="E31" s="16">
        <v>0</v>
      </c>
      <c r="F31" s="16" t="s">
        <v>6</v>
      </c>
      <c r="G31" s="16">
        <v>1</v>
      </c>
      <c r="K31" s="19" t="s">
        <v>18</v>
      </c>
      <c r="L31" s="20" t="s">
        <v>30</v>
      </c>
      <c r="N31" s="18" t="s">
        <v>20</v>
      </c>
    </row>
    <row r="32" spans="1:15" ht="14.25" customHeight="1" x14ac:dyDescent="0.2">
      <c r="A32" s="16">
        <v>1953</v>
      </c>
      <c r="B32" s="17">
        <v>42300</v>
      </c>
      <c r="C32" s="18" t="s">
        <v>29</v>
      </c>
      <c r="D32" s="16">
        <v>13</v>
      </c>
      <c r="E32" s="16">
        <v>6</v>
      </c>
      <c r="F32" s="16" t="s">
        <v>6</v>
      </c>
      <c r="G32" s="16">
        <v>1</v>
      </c>
      <c r="K32" s="19" t="s">
        <v>18</v>
      </c>
      <c r="L32" s="20" t="s">
        <v>56</v>
      </c>
      <c r="N32" s="18" t="s">
        <v>20</v>
      </c>
    </row>
    <row r="33" spans="1:15" ht="14.25" customHeight="1" x14ac:dyDescent="0.2">
      <c r="A33" s="16">
        <v>1953</v>
      </c>
      <c r="B33" s="17">
        <v>42317</v>
      </c>
      <c r="C33" s="18" t="s">
        <v>74</v>
      </c>
      <c r="D33" s="16">
        <v>0</v>
      </c>
      <c r="E33" s="16">
        <v>19</v>
      </c>
      <c r="F33" s="16" t="s">
        <v>7</v>
      </c>
      <c r="H33" s="16">
        <v>1</v>
      </c>
      <c r="K33" s="19" t="s">
        <v>18</v>
      </c>
      <c r="L33" s="20" t="s">
        <v>75</v>
      </c>
      <c r="M33" s="21" t="s">
        <v>76</v>
      </c>
      <c r="N33" s="18" t="s">
        <v>20</v>
      </c>
    </row>
    <row r="34" spans="1:15" ht="14.25" customHeight="1" x14ac:dyDescent="0.2">
      <c r="A34" s="9">
        <v>1954</v>
      </c>
      <c r="B34" s="10">
        <v>42265</v>
      </c>
      <c r="C34" s="11" t="s">
        <v>27</v>
      </c>
      <c r="D34" s="9">
        <v>6</v>
      </c>
      <c r="E34" s="9">
        <v>14</v>
      </c>
      <c r="F34" s="9" t="s">
        <v>7</v>
      </c>
      <c r="G34" s="9"/>
      <c r="H34" s="9">
        <v>1</v>
      </c>
      <c r="I34" s="9"/>
      <c r="J34" s="9"/>
      <c r="K34" s="12" t="s">
        <v>18</v>
      </c>
      <c r="L34" s="13" t="s">
        <v>28</v>
      </c>
      <c r="M34" s="14"/>
      <c r="N34" s="11" t="s">
        <v>20</v>
      </c>
      <c r="O34" s="11"/>
    </row>
    <row r="35" spans="1:15" ht="14.25" customHeight="1" x14ac:dyDescent="0.2">
      <c r="A35" s="9">
        <v>1954</v>
      </c>
      <c r="B35" s="10">
        <v>42278</v>
      </c>
      <c r="C35" s="11" t="s">
        <v>71</v>
      </c>
      <c r="D35" s="9">
        <v>7</v>
      </c>
      <c r="E35" s="9">
        <v>7</v>
      </c>
      <c r="F35" s="9" t="s">
        <v>8</v>
      </c>
      <c r="G35" s="9"/>
      <c r="H35" s="9"/>
      <c r="I35" s="9">
        <v>1</v>
      </c>
      <c r="J35" s="9"/>
      <c r="K35" s="12" t="s">
        <v>18</v>
      </c>
      <c r="L35" s="13" t="s">
        <v>72</v>
      </c>
      <c r="M35" s="14"/>
      <c r="N35" s="11" t="s">
        <v>20</v>
      </c>
      <c r="O35" s="11"/>
    </row>
    <row r="36" spans="1:15" ht="14.25" customHeight="1" x14ac:dyDescent="0.2">
      <c r="A36" s="9">
        <v>1954</v>
      </c>
      <c r="B36" s="10">
        <v>42285</v>
      </c>
      <c r="C36" s="11" t="s">
        <v>21</v>
      </c>
      <c r="D36" s="9">
        <v>45</v>
      </c>
      <c r="E36" s="9">
        <v>0</v>
      </c>
      <c r="F36" s="9" t="s">
        <v>6</v>
      </c>
      <c r="G36" s="9">
        <v>1</v>
      </c>
      <c r="H36" s="9"/>
      <c r="I36" s="9"/>
      <c r="J36" s="9"/>
      <c r="K36" s="12" t="s">
        <v>15</v>
      </c>
      <c r="L36" s="13" t="s">
        <v>22</v>
      </c>
      <c r="M36" s="14"/>
      <c r="N36" s="11" t="s">
        <v>20</v>
      </c>
      <c r="O36" s="11"/>
    </row>
    <row r="37" spans="1:15" ht="14.25" customHeight="1" x14ac:dyDescent="0.2">
      <c r="A37" s="9">
        <v>1954</v>
      </c>
      <c r="B37" s="10">
        <v>42293</v>
      </c>
      <c r="C37" s="11" t="s">
        <v>30</v>
      </c>
      <c r="D37" s="9">
        <v>20</v>
      </c>
      <c r="E37" s="9">
        <v>6</v>
      </c>
      <c r="F37" s="9" t="s">
        <v>6</v>
      </c>
      <c r="G37" s="9">
        <v>1</v>
      </c>
      <c r="H37" s="9"/>
      <c r="I37" s="9"/>
      <c r="J37" s="9"/>
      <c r="K37" s="12" t="s">
        <v>15</v>
      </c>
      <c r="L37" s="13" t="s">
        <v>22</v>
      </c>
      <c r="M37" s="14"/>
      <c r="N37" s="11" t="s">
        <v>20</v>
      </c>
      <c r="O37" s="11"/>
    </row>
    <row r="38" spans="1:15" ht="14.25" customHeight="1" x14ac:dyDescent="0.2">
      <c r="A38" s="9">
        <v>1954</v>
      </c>
      <c r="B38" s="10">
        <v>42299</v>
      </c>
      <c r="C38" s="11" t="s">
        <v>29</v>
      </c>
      <c r="D38" s="9">
        <v>14</v>
      </c>
      <c r="E38" s="9">
        <v>12</v>
      </c>
      <c r="F38" s="9" t="s">
        <v>6</v>
      </c>
      <c r="G38" s="9">
        <v>1</v>
      </c>
      <c r="H38" s="9"/>
      <c r="I38" s="9"/>
      <c r="J38" s="9"/>
      <c r="K38" s="12" t="s">
        <v>18</v>
      </c>
      <c r="L38" s="13" t="s">
        <v>56</v>
      </c>
      <c r="M38" s="14"/>
      <c r="N38" s="11" t="s">
        <v>20</v>
      </c>
      <c r="O38" s="11"/>
    </row>
    <row r="39" spans="1:15" ht="14.25" customHeight="1" x14ac:dyDescent="0.2">
      <c r="A39" s="9">
        <v>1954</v>
      </c>
      <c r="B39" s="10">
        <v>42307</v>
      </c>
      <c r="C39" s="11" t="s">
        <v>73</v>
      </c>
      <c r="D39" s="9">
        <v>0</v>
      </c>
      <c r="E39" s="9">
        <v>13</v>
      </c>
      <c r="F39" s="9" t="s">
        <v>7</v>
      </c>
      <c r="G39" s="9"/>
      <c r="H39" s="9">
        <v>1</v>
      </c>
      <c r="I39" s="9"/>
      <c r="J39" s="9"/>
      <c r="K39" s="12" t="s">
        <v>18</v>
      </c>
      <c r="L39" s="13" t="s">
        <v>72</v>
      </c>
      <c r="M39" s="14"/>
      <c r="N39" s="11" t="s">
        <v>20</v>
      </c>
      <c r="O39" s="11"/>
    </row>
    <row r="40" spans="1:15" ht="14.25" customHeight="1" x14ac:dyDescent="0.2">
      <c r="A40" s="9">
        <v>1954</v>
      </c>
      <c r="B40" s="10">
        <v>42313</v>
      </c>
      <c r="C40" s="11" t="s">
        <v>74</v>
      </c>
      <c r="D40" s="9">
        <v>6</v>
      </c>
      <c r="E40" s="9">
        <v>19</v>
      </c>
      <c r="F40" s="9" t="s">
        <v>7</v>
      </c>
      <c r="G40" s="9"/>
      <c r="H40" s="9">
        <v>1</v>
      </c>
      <c r="I40" s="9"/>
      <c r="J40" s="9"/>
      <c r="K40" s="12" t="s">
        <v>15</v>
      </c>
      <c r="L40" s="13" t="s">
        <v>22</v>
      </c>
      <c r="M40" s="14"/>
      <c r="N40" s="11" t="s">
        <v>20</v>
      </c>
      <c r="O40" s="11"/>
    </row>
    <row r="41" spans="1:15" ht="14.25" customHeight="1" x14ac:dyDescent="0.2">
      <c r="A41" s="16">
        <v>1955</v>
      </c>
      <c r="B41" s="17">
        <v>42270</v>
      </c>
      <c r="C41" s="18" t="s">
        <v>27</v>
      </c>
      <c r="D41" s="16">
        <v>26</v>
      </c>
      <c r="E41" s="16">
        <v>0</v>
      </c>
      <c r="F41" s="16" t="s">
        <v>6</v>
      </c>
      <c r="G41" s="16">
        <v>1</v>
      </c>
      <c r="K41" s="19" t="s">
        <v>15</v>
      </c>
      <c r="L41" s="20" t="s">
        <v>22</v>
      </c>
      <c r="N41" s="18" t="s">
        <v>20</v>
      </c>
    </row>
    <row r="42" spans="1:15" ht="14.25" customHeight="1" x14ac:dyDescent="0.2">
      <c r="A42" s="16">
        <v>1955</v>
      </c>
      <c r="B42" s="17">
        <v>42277</v>
      </c>
      <c r="C42" s="18" t="s">
        <v>71</v>
      </c>
      <c r="D42" s="16">
        <v>13</v>
      </c>
      <c r="E42" s="16">
        <v>14</v>
      </c>
      <c r="F42" s="16" t="s">
        <v>7</v>
      </c>
      <c r="H42" s="16">
        <v>1</v>
      </c>
      <c r="K42" s="19" t="s">
        <v>15</v>
      </c>
      <c r="L42" s="20" t="s">
        <v>22</v>
      </c>
      <c r="N42" s="18" t="s">
        <v>20</v>
      </c>
    </row>
    <row r="43" spans="1:15" ht="14.25" customHeight="1" x14ac:dyDescent="0.2">
      <c r="A43" s="16">
        <v>1955</v>
      </c>
      <c r="C43" s="18" t="s">
        <v>72</v>
      </c>
      <c r="D43" s="16">
        <v>13</v>
      </c>
      <c r="E43" s="16">
        <v>14</v>
      </c>
      <c r="F43" s="16" t="s">
        <v>7</v>
      </c>
      <c r="H43" s="16">
        <v>1</v>
      </c>
      <c r="N43" s="18" t="s">
        <v>20</v>
      </c>
    </row>
    <row r="44" spans="1:15" ht="14.25" customHeight="1" x14ac:dyDescent="0.2">
      <c r="A44" s="16">
        <v>1955</v>
      </c>
      <c r="B44" s="17">
        <v>42291</v>
      </c>
      <c r="C44" s="18" t="s">
        <v>17</v>
      </c>
      <c r="D44" s="16">
        <v>12</v>
      </c>
      <c r="E44" s="16">
        <v>13</v>
      </c>
      <c r="F44" s="16" t="s">
        <v>7</v>
      </c>
      <c r="H44" s="16">
        <v>1</v>
      </c>
      <c r="K44" s="19" t="s">
        <v>15</v>
      </c>
      <c r="L44" s="20" t="s">
        <v>22</v>
      </c>
      <c r="N44" s="18" t="s">
        <v>20</v>
      </c>
    </row>
    <row r="45" spans="1:15" ht="14.25" customHeight="1" x14ac:dyDescent="0.2">
      <c r="A45" s="16">
        <v>1955</v>
      </c>
      <c r="B45" s="17">
        <v>42298</v>
      </c>
      <c r="C45" s="18" t="s">
        <v>29</v>
      </c>
      <c r="D45" s="16">
        <v>20</v>
      </c>
      <c r="E45" s="16">
        <v>7</v>
      </c>
      <c r="F45" s="16" t="s">
        <v>6</v>
      </c>
      <c r="G45" s="16">
        <v>1</v>
      </c>
      <c r="K45" s="19" t="s">
        <v>18</v>
      </c>
      <c r="L45" s="20" t="s">
        <v>56</v>
      </c>
      <c r="N45" s="18" t="s">
        <v>20</v>
      </c>
    </row>
    <row r="46" spans="1:15" ht="14.25" customHeight="1" x14ac:dyDescent="0.2">
      <c r="A46" s="16">
        <v>1955</v>
      </c>
      <c r="B46" s="17">
        <v>42305</v>
      </c>
      <c r="C46" s="18" t="s">
        <v>73</v>
      </c>
      <c r="D46" s="16">
        <v>14</v>
      </c>
      <c r="E46" s="16">
        <v>12</v>
      </c>
      <c r="F46" s="16" t="s">
        <v>6</v>
      </c>
      <c r="G46" s="16">
        <v>1</v>
      </c>
      <c r="K46" s="19" t="s">
        <v>15</v>
      </c>
      <c r="L46" s="20" t="s">
        <v>22</v>
      </c>
      <c r="N46" s="18" t="s">
        <v>20</v>
      </c>
    </row>
    <row r="47" spans="1:15" ht="14.25" customHeight="1" x14ac:dyDescent="0.2">
      <c r="A47" s="16">
        <v>1955</v>
      </c>
      <c r="B47" s="17">
        <v>42313</v>
      </c>
      <c r="C47" s="18" t="s">
        <v>74</v>
      </c>
      <c r="D47" s="16">
        <v>13</v>
      </c>
      <c r="E47" s="16">
        <v>6</v>
      </c>
      <c r="F47" s="16" t="s">
        <v>6</v>
      </c>
      <c r="G47" s="16">
        <v>1</v>
      </c>
      <c r="K47" s="19" t="s">
        <v>18</v>
      </c>
      <c r="L47" s="20" t="s">
        <v>77</v>
      </c>
      <c r="N47" s="18" t="s">
        <v>20</v>
      </c>
    </row>
    <row r="48" spans="1:15" ht="14.25" customHeight="1" x14ac:dyDescent="0.2">
      <c r="A48" s="9">
        <v>1956</v>
      </c>
      <c r="B48" s="10">
        <v>42261</v>
      </c>
      <c r="C48" s="11" t="s">
        <v>73</v>
      </c>
      <c r="D48" s="9">
        <v>16</v>
      </c>
      <c r="E48" s="9">
        <v>13</v>
      </c>
      <c r="F48" s="9" t="s">
        <v>6</v>
      </c>
      <c r="G48" s="9">
        <v>1</v>
      </c>
      <c r="H48" s="9"/>
      <c r="I48" s="9"/>
      <c r="J48" s="9"/>
      <c r="K48" s="12" t="s">
        <v>15</v>
      </c>
      <c r="L48" s="13" t="s">
        <v>22</v>
      </c>
      <c r="M48" s="14"/>
      <c r="N48" s="11" t="s">
        <v>69</v>
      </c>
      <c r="O48" s="11"/>
    </row>
    <row r="49" spans="1:15" ht="14.25" customHeight="1" x14ac:dyDescent="0.2">
      <c r="A49" s="9">
        <v>1956</v>
      </c>
      <c r="B49" s="10">
        <v>42268</v>
      </c>
      <c r="C49" s="11" t="s">
        <v>27</v>
      </c>
      <c r="D49" s="9">
        <v>6</v>
      </c>
      <c r="E49" s="9">
        <v>13</v>
      </c>
      <c r="F49" s="9" t="s">
        <v>7</v>
      </c>
      <c r="G49" s="9"/>
      <c r="H49" s="9">
        <v>1</v>
      </c>
      <c r="I49" s="9"/>
      <c r="J49" s="9"/>
      <c r="K49" s="12" t="s">
        <v>18</v>
      </c>
      <c r="L49" s="13" t="s">
        <v>28</v>
      </c>
      <c r="M49" s="14"/>
      <c r="N49" s="11" t="s">
        <v>69</v>
      </c>
      <c r="O49" s="11"/>
    </row>
    <row r="50" spans="1:15" ht="14.25" customHeight="1" x14ac:dyDescent="0.2">
      <c r="A50" s="9">
        <v>1956</v>
      </c>
      <c r="B50" s="10">
        <v>42275</v>
      </c>
      <c r="C50" s="11" t="s">
        <v>71</v>
      </c>
      <c r="D50" s="9">
        <v>6</v>
      </c>
      <c r="E50" s="9">
        <v>20</v>
      </c>
      <c r="F50" s="9" t="s">
        <v>7</v>
      </c>
      <c r="G50" s="9"/>
      <c r="H50" s="9">
        <v>1</v>
      </c>
      <c r="I50" s="9"/>
      <c r="J50" s="9"/>
      <c r="K50" s="12" t="s">
        <v>18</v>
      </c>
      <c r="L50" s="13" t="s">
        <v>72</v>
      </c>
      <c r="M50" s="14"/>
      <c r="N50" s="11" t="s">
        <v>69</v>
      </c>
      <c r="O50" s="11"/>
    </row>
    <row r="51" spans="1:15" ht="14.25" customHeight="1" x14ac:dyDescent="0.2">
      <c r="A51" s="9">
        <v>1956</v>
      </c>
      <c r="B51" s="10">
        <v>42289</v>
      </c>
      <c r="C51" s="11" t="s">
        <v>17</v>
      </c>
      <c r="D51" s="9">
        <v>31</v>
      </c>
      <c r="E51" s="9">
        <v>20</v>
      </c>
      <c r="F51" s="9" t="s">
        <v>6</v>
      </c>
      <c r="G51" s="9">
        <v>1</v>
      </c>
      <c r="H51" s="9"/>
      <c r="I51" s="9"/>
      <c r="J51" s="9"/>
      <c r="K51" s="12" t="s">
        <v>18</v>
      </c>
      <c r="L51" s="13" t="s">
        <v>19</v>
      </c>
      <c r="M51" s="14"/>
      <c r="N51" s="11" t="s">
        <v>69</v>
      </c>
      <c r="O51" s="11"/>
    </row>
    <row r="52" spans="1:15" ht="14.25" customHeight="1" x14ac:dyDescent="0.2">
      <c r="A52" s="9">
        <v>1956</v>
      </c>
      <c r="B52" s="10">
        <v>42296</v>
      </c>
      <c r="C52" s="11" t="s">
        <v>21</v>
      </c>
      <c r="D52" s="9">
        <v>0</v>
      </c>
      <c r="E52" s="9">
        <v>0</v>
      </c>
      <c r="F52" s="9" t="s">
        <v>8</v>
      </c>
      <c r="G52" s="9"/>
      <c r="H52" s="9"/>
      <c r="I52" s="9">
        <v>1</v>
      </c>
      <c r="J52" s="9"/>
      <c r="K52" s="12" t="s">
        <v>15</v>
      </c>
      <c r="L52" s="13" t="s">
        <v>22</v>
      </c>
      <c r="M52" s="14"/>
      <c r="N52" s="11" t="s">
        <v>69</v>
      </c>
      <c r="O52" s="11"/>
    </row>
    <row r="53" spans="1:15" ht="14.25" customHeight="1" x14ac:dyDescent="0.2">
      <c r="A53" s="9">
        <v>1956</v>
      </c>
      <c r="B53" s="10">
        <v>42303</v>
      </c>
      <c r="C53" s="11" t="s">
        <v>67</v>
      </c>
      <c r="D53" s="9">
        <v>0</v>
      </c>
      <c r="E53" s="9">
        <v>13</v>
      </c>
      <c r="F53" s="9" t="s">
        <v>7</v>
      </c>
      <c r="G53" s="9"/>
      <c r="H53" s="9">
        <v>1</v>
      </c>
      <c r="I53" s="9"/>
      <c r="J53" s="9"/>
      <c r="K53" s="12" t="s">
        <v>15</v>
      </c>
      <c r="L53" s="13" t="s">
        <v>22</v>
      </c>
      <c r="M53" s="14"/>
      <c r="N53" s="11" t="s">
        <v>69</v>
      </c>
      <c r="O53" s="11"/>
    </row>
    <row r="54" spans="1:15" ht="14.25" customHeight="1" x14ac:dyDescent="0.2">
      <c r="A54" s="9">
        <v>1956</v>
      </c>
      <c r="B54" s="10">
        <v>42311</v>
      </c>
      <c r="C54" s="11" t="s">
        <v>74</v>
      </c>
      <c r="D54" s="9">
        <v>21</v>
      </c>
      <c r="E54" s="9">
        <v>0</v>
      </c>
      <c r="F54" s="9" t="s">
        <v>6</v>
      </c>
      <c r="G54" s="9">
        <v>1</v>
      </c>
      <c r="H54" s="9"/>
      <c r="I54" s="9"/>
      <c r="J54" s="9"/>
      <c r="K54" s="12" t="s">
        <v>15</v>
      </c>
      <c r="L54" s="13" t="s">
        <v>22</v>
      </c>
      <c r="M54" s="14"/>
      <c r="N54" s="11" t="s">
        <v>69</v>
      </c>
      <c r="O54" s="11"/>
    </row>
    <row r="55" spans="1:15" ht="14.25" customHeight="1" x14ac:dyDescent="0.2">
      <c r="A55" s="16">
        <v>1957</v>
      </c>
      <c r="B55" s="17">
        <v>42260</v>
      </c>
      <c r="C55" s="18" t="s">
        <v>67</v>
      </c>
      <c r="D55" s="16">
        <v>0</v>
      </c>
      <c r="E55" s="16">
        <v>12</v>
      </c>
      <c r="F55" s="16" t="s">
        <v>7</v>
      </c>
      <c r="H55" s="16">
        <v>1</v>
      </c>
      <c r="K55" s="19" t="s">
        <v>18</v>
      </c>
      <c r="L55" s="20" t="s">
        <v>68</v>
      </c>
      <c r="N55" s="18" t="s">
        <v>69</v>
      </c>
    </row>
    <row r="56" spans="1:15" ht="14.25" customHeight="1" x14ac:dyDescent="0.2">
      <c r="A56" s="16">
        <v>1957</v>
      </c>
      <c r="B56" s="17">
        <v>42267</v>
      </c>
      <c r="C56" s="18" t="s">
        <v>23</v>
      </c>
      <c r="D56" s="16">
        <v>34</v>
      </c>
      <c r="E56" s="16">
        <v>0</v>
      </c>
      <c r="F56" s="16" t="s">
        <v>6</v>
      </c>
      <c r="G56" s="16">
        <v>1</v>
      </c>
      <c r="K56" s="19" t="s">
        <v>15</v>
      </c>
      <c r="L56" s="20" t="s">
        <v>22</v>
      </c>
      <c r="N56" s="18" t="s">
        <v>69</v>
      </c>
    </row>
    <row r="57" spans="1:15" ht="14.25" customHeight="1" x14ac:dyDescent="0.2">
      <c r="A57" s="16">
        <v>1957</v>
      </c>
      <c r="B57" s="17">
        <v>42274</v>
      </c>
      <c r="C57" s="18" t="s">
        <v>49</v>
      </c>
      <c r="D57" s="16">
        <v>46</v>
      </c>
      <c r="E57" s="16">
        <v>7</v>
      </c>
      <c r="F57" s="16" t="s">
        <v>6</v>
      </c>
      <c r="G57" s="16">
        <v>1</v>
      </c>
      <c r="K57" s="19" t="s">
        <v>15</v>
      </c>
      <c r="L57" s="20" t="s">
        <v>22</v>
      </c>
      <c r="N57" s="18" t="s">
        <v>69</v>
      </c>
    </row>
    <row r="58" spans="1:15" ht="14.25" customHeight="1" x14ac:dyDescent="0.2">
      <c r="A58" s="16">
        <v>1957</v>
      </c>
      <c r="B58" s="17">
        <v>42282</v>
      </c>
      <c r="C58" s="18" t="s">
        <v>29</v>
      </c>
      <c r="D58" s="16">
        <v>26</v>
      </c>
      <c r="E58" s="16">
        <v>0</v>
      </c>
      <c r="F58" s="16" t="s">
        <v>6</v>
      </c>
      <c r="G58" s="16">
        <v>1</v>
      </c>
      <c r="K58" s="19" t="s">
        <v>18</v>
      </c>
      <c r="L58" s="20" t="s">
        <v>56</v>
      </c>
      <c r="N58" s="18" t="s">
        <v>69</v>
      </c>
    </row>
    <row r="59" spans="1:15" ht="14.25" customHeight="1" x14ac:dyDescent="0.2">
      <c r="A59" s="16">
        <v>1957</v>
      </c>
      <c r="B59" s="17">
        <v>42289</v>
      </c>
      <c r="C59" s="18" t="s">
        <v>30</v>
      </c>
      <c r="D59" s="16">
        <v>22</v>
      </c>
      <c r="E59" s="16">
        <v>12</v>
      </c>
      <c r="F59" s="16" t="s">
        <v>6</v>
      </c>
      <c r="G59" s="16">
        <v>1</v>
      </c>
      <c r="K59" s="19" t="s">
        <v>18</v>
      </c>
      <c r="L59" s="20" t="s">
        <v>30</v>
      </c>
      <c r="N59" s="18" t="s">
        <v>69</v>
      </c>
    </row>
    <row r="60" spans="1:15" ht="14.25" customHeight="1" x14ac:dyDescent="0.2">
      <c r="A60" s="16">
        <v>1957</v>
      </c>
      <c r="B60" s="17">
        <v>42295</v>
      </c>
      <c r="C60" s="18" t="s">
        <v>71</v>
      </c>
      <c r="D60" s="16">
        <v>48</v>
      </c>
      <c r="E60" s="16">
        <v>6</v>
      </c>
      <c r="F60" s="16" t="s">
        <v>6</v>
      </c>
      <c r="G60" s="16">
        <v>1</v>
      </c>
      <c r="K60" s="19" t="s">
        <v>15</v>
      </c>
      <c r="L60" s="20" t="s">
        <v>22</v>
      </c>
      <c r="N60" s="18" t="s">
        <v>69</v>
      </c>
    </row>
    <row r="61" spans="1:15" ht="14.25" customHeight="1" x14ac:dyDescent="0.2">
      <c r="A61" s="16">
        <v>1957</v>
      </c>
      <c r="B61" s="17">
        <v>42302</v>
      </c>
      <c r="C61" s="18" t="s">
        <v>21</v>
      </c>
      <c r="D61" s="16">
        <v>40</v>
      </c>
      <c r="E61" s="16">
        <v>0</v>
      </c>
      <c r="F61" s="16" t="s">
        <v>6</v>
      </c>
      <c r="G61" s="16">
        <v>1</v>
      </c>
      <c r="K61" s="19" t="s">
        <v>18</v>
      </c>
      <c r="L61" s="20" t="s">
        <v>21</v>
      </c>
      <c r="N61" s="18" t="s">
        <v>69</v>
      </c>
    </row>
    <row r="62" spans="1:15" ht="14.25" customHeight="1" x14ac:dyDescent="0.2">
      <c r="A62" s="16">
        <v>1957</v>
      </c>
      <c r="B62" s="17">
        <v>42317</v>
      </c>
      <c r="C62" s="18" t="s">
        <v>25</v>
      </c>
      <c r="D62" s="16">
        <v>13</v>
      </c>
      <c r="E62" s="16">
        <v>20</v>
      </c>
      <c r="F62" s="16" t="s">
        <v>7</v>
      </c>
      <c r="H62" s="16">
        <v>1</v>
      </c>
      <c r="K62" s="19" t="s">
        <v>15</v>
      </c>
      <c r="L62" s="20" t="s">
        <v>22</v>
      </c>
      <c r="N62" s="18" t="s">
        <v>69</v>
      </c>
    </row>
    <row r="63" spans="1:15" ht="14.25" customHeight="1" x14ac:dyDescent="0.2">
      <c r="A63" s="9">
        <v>1958</v>
      </c>
      <c r="B63" s="10">
        <v>42260</v>
      </c>
      <c r="C63" s="11" t="s">
        <v>67</v>
      </c>
      <c r="D63" s="9">
        <v>35</v>
      </c>
      <c r="E63" s="9">
        <v>0</v>
      </c>
      <c r="F63" s="9" t="s">
        <v>6</v>
      </c>
      <c r="G63" s="9">
        <v>1</v>
      </c>
      <c r="H63" s="9"/>
      <c r="I63" s="9"/>
      <c r="J63" s="9"/>
      <c r="K63" s="12" t="s">
        <v>15</v>
      </c>
      <c r="L63" s="13" t="s">
        <v>22</v>
      </c>
      <c r="M63" s="14"/>
      <c r="N63" s="11" t="s">
        <v>69</v>
      </c>
      <c r="O63" s="11" t="s">
        <v>70</v>
      </c>
    </row>
    <row r="64" spans="1:15" ht="14.25" customHeight="1" x14ac:dyDescent="0.2">
      <c r="A64" s="9">
        <v>1958</v>
      </c>
      <c r="B64" s="10">
        <v>42266</v>
      </c>
      <c r="C64" s="11" t="s">
        <v>23</v>
      </c>
      <c r="D64" s="9">
        <v>32</v>
      </c>
      <c r="E64" s="9">
        <v>0</v>
      </c>
      <c r="F64" s="9" t="s">
        <v>6</v>
      </c>
      <c r="G64" s="9">
        <v>1</v>
      </c>
      <c r="H64" s="9"/>
      <c r="I64" s="9"/>
      <c r="J64" s="9"/>
      <c r="K64" s="12" t="s">
        <v>18</v>
      </c>
      <c r="L64" s="13" t="s">
        <v>23</v>
      </c>
      <c r="M64" s="14"/>
      <c r="N64" s="11" t="s">
        <v>69</v>
      </c>
      <c r="O64" s="11"/>
    </row>
    <row r="65" spans="1:15" ht="14.25" customHeight="1" x14ac:dyDescent="0.2">
      <c r="A65" s="9">
        <v>1958</v>
      </c>
      <c r="B65" s="10">
        <v>42273</v>
      </c>
      <c r="C65" s="11" t="s">
        <v>49</v>
      </c>
      <c r="D65" s="9">
        <v>41</v>
      </c>
      <c r="E65" s="9">
        <v>0</v>
      </c>
      <c r="F65" s="9" t="s">
        <v>6</v>
      </c>
      <c r="G65" s="9">
        <v>1</v>
      </c>
      <c r="H65" s="9"/>
      <c r="I65" s="9"/>
      <c r="J65" s="9"/>
      <c r="K65" s="12" t="s">
        <v>18</v>
      </c>
      <c r="L65" s="13" t="s">
        <v>50</v>
      </c>
      <c r="M65" s="14"/>
      <c r="N65" s="11" t="s">
        <v>69</v>
      </c>
      <c r="O65" s="11"/>
    </row>
    <row r="66" spans="1:15" ht="14.25" customHeight="1" x14ac:dyDescent="0.2">
      <c r="A66" s="9">
        <v>1958</v>
      </c>
      <c r="B66" s="10">
        <v>42281</v>
      </c>
      <c r="C66" s="11" t="s">
        <v>29</v>
      </c>
      <c r="D66" s="9">
        <v>14</v>
      </c>
      <c r="E66" s="9">
        <v>12</v>
      </c>
      <c r="F66" s="9" t="s">
        <v>6</v>
      </c>
      <c r="G66" s="9">
        <v>1</v>
      </c>
      <c r="H66" s="9"/>
      <c r="I66" s="9"/>
      <c r="J66" s="9"/>
      <c r="K66" s="12" t="s">
        <v>15</v>
      </c>
      <c r="L66" s="13" t="s">
        <v>22</v>
      </c>
      <c r="M66" s="14"/>
      <c r="N66" s="11" t="s">
        <v>69</v>
      </c>
      <c r="O66" s="11"/>
    </row>
    <row r="67" spans="1:15" ht="14.25" customHeight="1" x14ac:dyDescent="0.2">
      <c r="A67" s="9">
        <v>1958</v>
      </c>
      <c r="B67" s="10">
        <v>42288</v>
      </c>
      <c r="C67" s="11" t="s">
        <v>30</v>
      </c>
      <c r="D67" s="9">
        <v>14</v>
      </c>
      <c r="E67" s="9">
        <v>12</v>
      </c>
      <c r="F67" s="9" t="s">
        <v>6</v>
      </c>
      <c r="G67" s="9">
        <v>1</v>
      </c>
      <c r="H67" s="9"/>
      <c r="I67" s="9"/>
      <c r="J67" s="9"/>
      <c r="K67" s="12" t="s">
        <v>15</v>
      </c>
      <c r="L67" s="13" t="s">
        <v>22</v>
      </c>
      <c r="M67" s="14"/>
      <c r="N67" s="11" t="s">
        <v>69</v>
      </c>
      <c r="O67" s="11"/>
    </row>
    <row r="68" spans="1:15" ht="14.25" customHeight="1" x14ac:dyDescent="0.2">
      <c r="A68" s="9">
        <v>1958</v>
      </c>
      <c r="B68" s="10">
        <v>42295</v>
      </c>
      <c r="C68" s="11" t="s">
        <v>71</v>
      </c>
      <c r="D68" s="9">
        <v>28</v>
      </c>
      <c r="E68" s="9">
        <v>0</v>
      </c>
      <c r="F68" s="9" t="s">
        <v>6</v>
      </c>
      <c r="G68" s="9">
        <v>1</v>
      </c>
      <c r="H68" s="9"/>
      <c r="I68" s="9"/>
      <c r="J68" s="9"/>
      <c r="K68" s="12" t="s">
        <v>18</v>
      </c>
      <c r="L68" s="13" t="s">
        <v>72</v>
      </c>
      <c r="M68" s="14"/>
      <c r="N68" s="11" t="s">
        <v>69</v>
      </c>
      <c r="O68" s="11"/>
    </row>
    <row r="69" spans="1:15" ht="14.25" customHeight="1" x14ac:dyDescent="0.2">
      <c r="A69" s="9">
        <v>1958</v>
      </c>
      <c r="B69" s="10">
        <v>42302</v>
      </c>
      <c r="C69" s="11" t="s">
        <v>21</v>
      </c>
      <c r="D69" s="9">
        <v>20</v>
      </c>
      <c r="E69" s="9">
        <v>13</v>
      </c>
      <c r="F69" s="9" t="s">
        <v>6</v>
      </c>
      <c r="G69" s="9">
        <v>1</v>
      </c>
      <c r="H69" s="9"/>
      <c r="I69" s="9"/>
      <c r="J69" s="9"/>
      <c r="K69" s="12" t="s">
        <v>15</v>
      </c>
      <c r="L69" s="13" t="s">
        <v>22</v>
      </c>
      <c r="M69" s="14"/>
      <c r="N69" s="11" t="s">
        <v>69</v>
      </c>
      <c r="O69" s="11"/>
    </row>
    <row r="70" spans="1:15" ht="14.25" customHeight="1" x14ac:dyDescent="0.2">
      <c r="A70" s="9">
        <v>1958</v>
      </c>
      <c r="B70" s="10">
        <v>42315</v>
      </c>
      <c r="C70" s="11" t="s">
        <v>25</v>
      </c>
      <c r="D70" s="9">
        <v>0</v>
      </c>
      <c r="E70" s="9">
        <v>25</v>
      </c>
      <c r="F70" s="9" t="s">
        <v>7</v>
      </c>
      <c r="G70" s="9"/>
      <c r="H70" s="9">
        <v>1</v>
      </c>
      <c r="I70" s="9"/>
      <c r="J70" s="9"/>
      <c r="K70" s="12" t="s">
        <v>18</v>
      </c>
      <c r="L70" s="13" t="s">
        <v>25</v>
      </c>
      <c r="M70" s="14" t="s">
        <v>35</v>
      </c>
      <c r="N70" s="11" t="s">
        <v>69</v>
      </c>
      <c r="O70" s="11"/>
    </row>
    <row r="71" spans="1:15" ht="14.25" customHeight="1" x14ac:dyDescent="0.2">
      <c r="A71" s="16">
        <v>1959</v>
      </c>
      <c r="B71" s="17">
        <v>42258</v>
      </c>
      <c r="C71" s="18" t="s">
        <v>67</v>
      </c>
      <c r="D71" s="16">
        <v>6</v>
      </c>
      <c r="E71" s="16">
        <v>34</v>
      </c>
      <c r="F71" s="16" t="s">
        <v>7</v>
      </c>
      <c r="H71" s="16">
        <v>1</v>
      </c>
      <c r="K71" s="19" t="s">
        <v>18</v>
      </c>
      <c r="L71" s="20" t="s">
        <v>68</v>
      </c>
      <c r="N71" s="18" t="s">
        <v>69</v>
      </c>
    </row>
    <row r="72" spans="1:15" ht="14.25" customHeight="1" x14ac:dyDescent="0.2">
      <c r="A72" s="16">
        <v>1959</v>
      </c>
      <c r="B72" s="17">
        <v>42266</v>
      </c>
      <c r="C72" s="18" t="s">
        <v>23</v>
      </c>
      <c r="D72" s="16">
        <v>18</v>
      </c>
      <c r="E72" s="16">
        <v>6</v>
      </c>
      <c r="F72" s="16" t="s">
        <v>6</v>
      </c>
      <c r="G72" s="16">
        <v>1</v>
      </c>
      <c r="K72" s="19" t="s">
        <v>15</v>
      </c>
      <c r="L72" s="20" t="s">
        <v>22</v>
      </c>
      <c r="N72" s="18" t="s">
        <v>69</v>
      </c>
    </row>
    <row r="73" spans="1:15" ht="14.25" customHeight="1" x14ac:dyDescent="0.2">
      <c r="A73" s="16">
        <v>1959</v>
      </c>
      <c r="B73" s="17">
        <v>42273</v>
      </c>
      <c r="C73" s="18" t="s">
        <v>49</v>
      </c>
      <c r="D73" s="16">
        <v>37</v>
      </c>
      <c r="E73" s="16">
        <v>0</v>
      </c>
      <c r="F73" s="16" t="s">
        <v>6</v>
      </c>
      <c r="G73" s="16">
        <v>1</v>
      </c>
      <c r="K73" s="19" t="s">
        <v>15</v>
      </c>
      <c r="L73" s="20" t="s">
        <v>22</v>
      </c>
      <c r="N73" s="18" t="s">
        <v>69</v>
      </c>
    </row>
    <row r="74" spans="1:15" ht="14.25" customHeight="1" x14ac:dyDescent="0.2">
      <c r="A74" s="16">
        <v>1959</v>
      </c>
      <c r="B74" s="17">
        <v>42280</v>
      </c>
      <c r="C74" s="18" t="s">
        <v>29</v>
      </c>
      <c r="D74" s="16">
        <v>7</v>
      </c>
      <c r="E74" s="16">
        <v>0</v>
      </c>
      <c r="F74" s="16" t="s">
        <v>6</v>
      </c>
      <c r="G74" s="16">
        <v>1</v>
      </c>
      <c r="K74" s="19" t="s">
        <v>18</v>
      </c>
      <c r="L74" s="20" t="s">
        <v>56</v>
      </c>
      <c r="N74" s="18" t="s">
        <v>69</v>
      </c>
    </row>
    <row r="75" spans="1:15" ht="14.25" customHeight="1" x14ac:dyDescent="0.2">
      <c r="A75" s="16">
        <v>1959</v>
      </c>
      <c r="B75" s="17">
        <v>42287</v>
      </c>
      <c r="C75" s="18" t="s">
        <v>30</v>
      </c>
      <c r="D75" s="16">
        <v>6</v>
      </c>
      <c r="E75" s="16">
        <v>7</v>
      </c>
      <c r="F75" s="16" t="s">
        <v>7</v>
      </c>
      <c r="H75" s="16">
        <v>1</v>
      </c>
      <c r="K75" s="19" t="s">
        <v>18</v>
      </c>
      <c r="L75" s="20" t="s">
        <v>30</v>
      </c>
      <c r="N75" s="18" t="s">
        <v>69</v>
      </c>
    </row>
    <row r="76" spans="1:15" ht="14.25" customHeight="1" x14ac:dyDescent="0.2">
      <c r="A76" s="16">
        <v>1959</v>
      </c>
      <c r="B76" s="17">
        <v>42294</v>
      </c>
      <c r="C76" s="18" t="s">
        <v>31</v>
      </c>
      <c r="D76" s="16">
        <v>36</v>
      </c>
      <c r="E76" s="16">
        <v>0</v>
      </c>
      <c r="F76" s="16" t="s">
        <v>6</v>
      </c>
      <c r="G76" s="16">
        <v>1</v>
      </c>
      <c r="K76" s="19" t="s">
        <v>15</v>
      </c>
      <c r="L76" s="20" t="s">
        <v>22</v>
      </c>
      <c r="N76" s="18" t="s">
        <v>69</v>
      </c>
    </row>
    <row r="77" spans="1:15" ht="14.25" customHeight="1" x14ac:dyDescent="0.2">
      <c r="A77" s="16">
        <v>1959</v>
      </c>
      <c r="B77" s="17">
        <v>42301</v>
      </c>
      <c r="C77" s="18" t="s">
        <v>21</v>
      </c>
      <c r="D77" s="16">
        <v>0</v>
      </c>
      <c r="E77" s="16">
        <v>13</v>
      </c>
      <c r="F77" s="16" t="s">
        <v>7</v>
      </c>
      <c r="H77" s="16">
        <v>1</v>
      </c>
      <c r="K77" s="19" t="s">
        <v>18</v>
      </c>
      <c r="L77" s="20" t="s">
        <v>21</v>
      </c>
      <c r="N77" s="18" t="s">
        <v>69</v>
      </c>
      <c r="O77" s="18" t="s">
        <v>54</v>
      </c>
    </row>
    <row r="78" spans="1:15" ht="14.25" customHeight="1" x14ac:dyDescent="0.2">
      <c r="A78" s="16">
        <v>1959</v>
      </c>
      <c r="B78" s="17">
        <v>42308</v>
      </c>
      <c r="C78" s="18" t="s">
        <v>34</v>
      </c>
      <c r="D78" s="16">
        <v>14</v>
      </c>
      <c r="E78" s="16">
        <v>14</v>
      </c>
      <c r="F78" s="16" t="s">
        <v>8</v>
      </c>
      <c r="I78" s="16">
        <v>1</v>
      </c>
      <c r="K78" s="19" t="s">
        <v>15</v>
      </c>
      <c r="L78" s="20" t="s">
        <v>22</v>
      </c>
      <c r="N78" s="18" t="s">
        <v>69</v>
      </c>
    </row>
    <row r="79" spans="1:15" ht="14.25" customHeight="1" x14ac:dyDescent="0.2">
      <c r="A79" s="9">
        <v>1960</v>
      </c>
      <c r="B79" s="10">
        <v>42264</v>
      </c>
      <c r="C79" s="11" t="s">
        <v>67</v>
      </c>
      <c r="D79" s="9">
        <v>12</v>
      </c>
      <c r="E79" s="9">
        <v>6</v>
      </c>
      <c r="F79" s="9" t="s">
        <v>6</v>
      </c>
      <c r="G79" s="9">
        <v>1</v>
      </c>
      <c r="H79" s="9"/>
      <c r="I79" s="9"/>
      <c r="J79" s="9"/>
      <c r="K79" s="12" t="s">
        <v>15</v>
      </c>
      <c r="L79" s="13" t="s">
        <v>22</v>
      </c>
      <c r="M79" s="14"/>
      <c r="N79" s="11" t="s">
        <v>69</v>
      </c>
      <c r="O79" s="11"/>
    </row>
    <row r="80" spans="1:15" ht="14.25" customHeight="1" x14ac:dyDescent="0.2">
      <c r="A80" s="9">
        <v>1960</v>
      </c>
      <c r="B80" s="10">
        <v>42271</v>
      </c>
      <c r="C80" s="11" t="s">
        <v>23</v>
      </c>
      <c r="D80" s="9">
        <v>12</v>
      </c>
      <c r="E80" s="9">
        <v>6</v>
      </c>
      <c r="F80" s="9" t="s">
        <v>6</v>
      </c>
      <c r="G80" s="9">
        <v>1</v>
      </c>
      <c r="H80" s="9"/>
      <c r="I80" s="9"/>
      <c r="J80" s="9"/>
      <c r="K80" s="12" t="s">
        <v>18</v>
      </c>
      <c r="L80" s="13" t="s">
        <v>23</v>
      </c>
      <c r="M80" s="14"/>
      <c r="N80" s="11" t="s">
        <v>69</v>
      </c>
      <c r="O80" s="11"/>
    </row>
    <row r="81" spans="1:15" ht="14.25" customHeight="1" x14ac:dyDescent="0.2">
      <c r="A81" s="9">
        <v>1960</v>
      </c>
      <c r="B81" s="10">
        <v>42277</v>
      </c>
      <c r="C81" s="11" t="s">
        <v>49</v>
      </c>
      <c r="D81" s="9">
        <v>19</v>
      </c>
      <c r="E81" s="9">
        <v>0</v>
      </c>
      <c r="F81" s="9" t="s">
        <v>6</v>
      </c>
      <c r="G81" s="9">
        <v>1</v>
      </c>
      <c r="H81" s="9"/>
      <c r="I81" s="9"/>
      <c r="J81" s="9"/>
      <c r="K81" s="12" t="s">
        <v>15</v>
      </c>
      <c r="L81" s="13" t="s">
        <v>34</v>
      </c>
      <c r="M81" s="14" t="s">
        <v>51</v>
      </c>
      <c r="N81" s="11" t="s">
        <v>69</v>
      </c>
      <c r="O81" s="11"/>
    </row>
    <row r="82" spans="1:15" ht="14.25" customHeight="1" x14ac:dyDescent="0.2">
      <c r="A82" s="9">
        <v>1960</v>
      </c>
      <c r="B82" s="10">
        <v>42285</v>
      </c>
      <c r="C82" s="11" t="s">
        <v>29</v>
      </c>
      <c r="D82" s="9">
        <v>6</v>
      </c>
      <c r="E82" s="9">
        <v>7</v>
      </c>
      <c r="F82" s="9" t="s">
        <v>7</v>
      </c>
      <c r="G82" s="9"/>
      <c r="H82" s="9">
        <v>1</v>
      </c>
      <c r="I82" s="9"/>
      <c r="J82" s="9"/>
      <c r="K82" s="12" t="s">
        <v>15</v>
      </c>
      <c r="L82" s="13" t="s">
        <v>22</v>
      </c>
      <c r="M82" s="14"/>
      <c r="N82" s="11" t="s">
        <v>69</v>
      </c>
      <c r="O82" s="11"/>
    </row>
    <row r="83" spans="1:15" ht="14.25" customHeight="1" x14ac:dyDescent="0.2">
      <c r="A83" s="9">
        <v>1960</v>
      </c>
      <c r="B83" s="10">
        <v>42291</v>
      </c>
      <c r="C83" s="11" t="s">
        <v>44</v>
      </c>
      <c r="D83" s="9">
        <v>39</v>
      </c>
      <c r="E83" s="9">
        <v>6</v>
      </c>
      <c r="F83" s="9" t="s">
        <v>6</v>
      </c>
      <c r="G83" s="9">
        <v>1</v>
      </c>
      <c r="H83" s="9"/>
      <c r="I83" s="9"/>
      <c r="J83" s="9"/>
      <c r="K83" s="12" t="s">
        <v>18</v>
      </c>
      <c r="L83" s="13" t="s">
        <v>45</v>
      </c>
      <c r="M83" s="14" t="s">
        <v>46</v>
      </c>
      <c r="N83" s="11" t="s">
        <v>69</v>
      </c>
      <c r="O83" s="11"/>
    </row>
    <row r="84" spans="1:15" ht="14.25" customHeight="1" x14ac:dyDescent="0.2">
      <c r="A84" s="9">
        <v>1960</v>
      </c>
      <c r="B84" s="10">
        <v>42299</v>
      </c>
      <c r="C84" s="11" t="s">
        <v>31</v>
      </c>
      <c r="D84" s="9">
        <v>40</v>
      </c>
      <c r="E84" s="9">
        <v>0</v>
      </c>
      <c r="F84" s="9" t="s">
        <v>6</v>
      </c>
      <c r="G84" s="9">
        <v>1</v>
      </c>
      <c r="H84" s="9"/>
      <c r="I84" s="9"/>
      <c r="J84" s="9"/>
      <c r="K84" s="12" t="s">
        <v>18</v>
      </c>
      <c r="L84" s="13" t="s">
        <v>24</v>
      </c>
      <c r="M84" s="14"/>
      <c r="N84" s="11" t="s">
        <v>69</v>
      </c>
      <c r="O84" s="11"/>
    </row>
    <row r="85" spans="1:15" ht="14.25" customHeight="1" x14ac:dyDescent="0.2">
      <c r="A85" s="9">
        <v>1960</v>
      </c>
      <c r="B85" s="10">
        <v>42306</v>
      </c>
      <c r="C85" s="11" t="s">
        <v>21</v>
      </c>
      <c r="D85" s="9">
        <v>45</v>
      </c>
      <c r="E85" s="9">
        <v>0</v>
      </c>
      <c r="F85" s="9" t="s">
        <v>6</v>
      </c>
      <c r="G85" s="9">
        <v>1</v>
      </c>
      <c r="H85" s="9"/>
      <c r="I85" s="9"/>
      <c r="J85" s="9"/>
      <c r="K85" s="12" t="s">
        <v>15</v>
      </c>
      <c r="L85" s="13" t="s">
        <v>22</v>
      </c>
      <c r="M85" s="14"/>
      <c r="N85" s="11" t="s">
        <v>69</v>
      </c>
      <c r="O85" s="11"/>
    </row>
    <row r="86" spans="1:15" ht="14.25" customHeight="1" x14ac:dyDescent="0.2">
      <c r="A86" s="9">
        <v>1960</v>
      </c>
      <c r="B86" s="10">
        <v>42313</v>
      </c>
      <c r="C86" s="11" t="s">
        <v>30</v>
      </c>
      <c r="D86" s="9">
        <v>39</v>
      </c>
      <c r="E86" s="9">
        <v>14</v>
      </c>
      <c r="F86" s="9" t="s">
        <v>6</v>
      </c>
      <c r="G86" s="9">
        <v>1</v>
      </c>
      <c r="H86" s="9"/>
      <c r="I86" s="9"/>
      <c r="J86" s="9"/>
      <c r="K86" s="12" t="s">
        <v>15</v>
      </c>
      <c r="L86" s="13" t="s">
        <v>22</v>
      </c>
      <c r="M86" s="14"/>
      <c r="N86" s="11" t="s">
        <v>69</v>
      </c>
      <c r="O86" s="11"/>
    </row>
    <row r="87" spans="1:15" ht="14.25" customHeight="1" x14ac:dyDescent="0.2">
      <c r="A87" s="16">
        <v>1961</v>
      </c>
      <c r="B87" s="17">
        <v>42262</v>
      </c>
      <c r="C87" s="18" t="s">
        <v>67</v>
      </c>
      <c r="D87" s="16">
        <v>6</v>
      </c>
      <c r="E87" s="16">
        <v>12</v>
      </c>
      <c r="F87" s="16" t="s">
        <v>7</v>
      </c>
      <c r="H87" s="16">
        <v>1</v>
      </c>
      <c r="K87" s="19" t="s">
        <v>18</v>
      </c>
      <c r="L87" s="20" t="s">
        <v>68</v>
      </c>
      <c r="N87" s="18" t="s">
        <v>69</v>
      </c>
    </row>
    <row r="88" spans="1:15" ht="14.25" customHeight="1" x14ac:dyDescent="0.2">
      <c r="A88" s="16">
        <v>1961</v>
      </c>
      <c r="B88" s="17">
        <v>42270</v>
      </c>
      <c r="C88" s="18" t="s">
        <v>23</v>
      </c>
      <c r="D88" s="16">
        <v>32</v>
      </c>
      <c r="E88" s="16">
        <v>0</v>
      </c>
      <c r="F88" s="16" t="s">
        <v>6</v>
      </c>
      <c r="G88" s="16">
        <v>1</v>
      </c>
      <c r="K88" s="19" t="s">
        <v>15</v>
      </c>
      <c r="L88" s="20" t="s">
        <v>22</v>
      </c>
      <c r="N88" s="18" t="s">
        <v>69</v>
      </c>
    </row>
    <row r="89" spans="1:15" ht="14.25" customHeight="1" x14ac:dyDescent="0.2">
      <c r="A89" s="16">
        <v>1961</v>
      </c>
      <c r="B89" s="17">
        <v>42277</v>
      </c>
      <c r="C89" s="18" t="s">
        <v>49</v>
      </c>
      <c r="D89" s="16">
        <v>13</v>
      </c>
      <c r="E89" s="16">
        <v>13</v>
      </c>
      <c r="F89" s="16" t="s">
        <v>8</v>
      </c>
      <c r="I89" s="16">
        <v>1</v>
      </c>
      <c r="K89" s="19" t="s">
        <v>15</v>
      </c>
      <c r="L89" s="20" t="s">
        <v>22</v>
      </c>
      <c r="N89" s="18" t="s">
        <v>69</v>
      </c>
    </row>
    <row r="90" spans="1:15" ht="14.25" customHeight="1" x14ac:dyDescent="0.2">
      <c r="A90" s="16">
        <v>1961</v>
      </c>
      <c r="B90" s="17">
        <v>42283</v>
      </c>
      <c r="C90" s="18" t="s">
        <v>29</v>
      </c>
      <c r="D90" s="16">
        <v>6</v>
      </c>
      <c r="E90" s="16">
        <v>0</v>
      </c>
      <c r="F90" s="16" t="s">
        <v>6</v>
      </c>
      <c r="G90" s="16">
        <v>1</v>
      </c>
      <c r="K90" s="19" t="s">
        <v>18</v>
      </c>
      <c r="L90" s="20" t="s">
        <v>56</v>
      </c>
      <c r="N90" s="18" t="s">
        <v>69</v>
      </c>
    </row>
    <row r="91" spans="1:15" ht="14.25" customHeight="1" x14ac:dyDescent="0.2">
      <c r="A91" s="16">
        <v>1961</v>
      </c>
      <c r="B91" s="17">
        <v>42291</v>
      </c>
      <c r="C91" s="18" t="s">
        <v>44</v>
      </c>
      <c r="D91" s="16">
        <v>31</v>
      </c>
      <c r="E91" s="16">
        <v>0</v>
      </c>
      <c r="F91" s="16" t="s">
        <v>6</v>
      </c>
      <c r="G91" s="16">
        <v>1</v>
      </c>
      <c r="K91" s="19" t="s">
        <v>15</v>
      </c>
      <c r="L91" s="20" t="s">
        <v>22</v>
      </c>
      <c r="N91" s="18" t="s">
        <v>69</v>
      </c>
    </row>
    <row r="92" spans="1:15" ht="14.25" customHeight="1" x14ac:dyDescent="0.2">
      <c r="A92" s="16">
        <v>1961</v>
      </c>
      <c r="B92" s="17">
        <v>42298</v>
      </c>
      <c r="C92" s="18" t="s">
        <v>31</v>
      </c>
      <c r="D92" s="16">
        <v>14</v>
      </c>
      <c r="E92" s="16">
        <v>6</v>
      </c>
      <c r="F92" s="16" t="s">
        <v>6</v>
      </c>
      <c r="G92" s="16">
        <v>1</v>
      </c>
      <c r="K92" s="19" t="s">
        <v>15</v>
      </c>
      <c r="L92" s="20" t="s">
        <v>22</v>
      </c>
      <c r="N92" s="18" t="s">
        <v>69</v>
      </c>
    </row>
    <row r="93" spans="1:15" ht="14.25" customHeight="1" x14ac:dyDescent="0.2">
      <c r="A93" s="16">
        <v>1961</v>
      </c>
      <c r="B93" s="17">
        <v>42304</v>
      </c>
      <c r="C93" s="18" t="s">
        <v>38</v>
      </c>
      <c r="D93" s="16">
        <v>0</v>
      </c>
      <c r="E93" s="16">
        <v>21</v>
      </c>
      <c r="F93" s="16" t="s">
        <v>7</v>
      </c>
      <c r="H93" s="16">
        <v>1</v>
      </c>
      <c r="K93" s="19" t="s">
        <v>18</v>
      </c>
      <c r="L93" s="20" t="s">
        <v>21</v>
      </c>
      <c r="N93" s="18" t="s">
        <v>69</v>
      </c>
    </row>
    <row r="94" spans="1:15" ht="14.25" customHeight="1" x14ac:dyDescent="0.2">
      <c r="A94" s="16">
        <v>1961</v>
      </c>
      <c r="B94" s="17">
        <v>42312</v>
      </c>
      <c r="C94" s="18" t="s">
        <v>30</v>
      </c>
      <c r="D94" s="16">
        <v>6</v>
      </c>
      <c r="E94" s="16">
        <v>33</v>
      </c>
      <c r="F94" s="16" t="s">
        <v>7</v>
      </c>
      <c r="H94" s="16">
        <v>1</v>
      </c>
      <c r="K94" s="19" t="s">
        <v>18</v>
      </c>
      <c r="L94" s="20" t="s">
        <v>30</v>
      </c>
      <c r="N94" s="18" t="s">
        <v>69</v>
      </c>
    </row>
    <row r="95" spans="1:15" ht="14.25" customHeight="1" x14ac:dyDescent="0.2">
      <c r="A95" s="9">
        <v>1962</v>
      </c>
      <c r="B95" s="10">
        <v>42261</v>
      </c>
      <c r="C95" s="11" t="s">
        <v>67</v>
      </c>
      <c r="D95" s="9">
        <v>23</v>
      </c>
      <c r="E95" s="9">
        <v>13</v>
      </c>
      <c r="F95" s="9" t="s">
        <v>6</v>
      </c>
      <c r="G95" s="9">
        <v>1</v>
      </c>
      <c r="H95" s="9"/>
      <c r="I95" s="9"/>
      <c r="J95" s="9"/>
      <c r="K95" s="12" t="s">
        <v>18</v>
      </c>
      <c r="L95" s="13" t="s">
        <v>68</v>
      </c>
      <c r="M95" s="14"/>
      <c r="N95" s="11" t="s">
        <v>66</v>
      </c>
      <c r="O95" s="11"/>
    </row>
    <row r="96" spans="1:15" ht="14.25" customHeight="1" x14ac:dyDescent="0.2">
      <c r="A96" s="9">
        <v>1962</v>
      </c>
      <c r="B96" s="10">
        <v>42269</v>
      </c>
      <c r="C96" s="11" t="s">
        <v>23</v>
      </c>
      <c r="D96" s="9">
        <v>34</v>
      </c>
      <c r="E96" s="9">
        <v>6</v>
      </c>
      <c r="F96" s="9" t="s">
        <v>6</v>
      </c>
      <c r="G96" s="9">
        <v>1</v>
      </c>
      <c r="H96" s="9"/>
      <c r="I96" s="9"/>
      <c r="J96" s="9"/>
      <c r="K96" s="12" t="s">
        <v>18</v>
      </c>
      <c r="L96" s="13" t="s">
        <v>23</v>
      </c>
      <c r="M96" s="14"/>
      <c r="N96" s="11" t="s">
        <v>66</v>
      </c>
      <c r="O96" s="11"/>
    </row>
    <row r="97" spans="1:15" ht="14.25" customHeight="1" x14ac:dyDescent="0.2">
      <c r="A97" s="9">
        <v>1962</v>
      </c>
      <c r="B97" s="10">
        <v>42275</v>
      </c>
      <c r="C97" s="11" t="s">
        <v>49</v>
      </c>
      <c r="D97" s="9">
        <v>0</v>
      </c>
      <c r="E97" s="9">
        <v>27</v>
      </c>
      <c r="F97" s="9" t="s">
        <v>7</v>
      </c>
      <c r="G97" s="9"/>
      <c r="H97" s="9">
        <v>1</v>
      </c>
      <c r="I97" s="9"/>
      <c r="J97" s="9"/>
      <c r="K97" s="12" t="s">
        <v>18</v>
      </c>
      <c r="L97" s="13" t="s">
        <v>50</v>
      </c>
      <c r="M97" s="14"/>
      <c r="N97" s="11" t="s">
        <v>66</v>
      </c>
      <c r="O97" s="11"/>
    </row>
    <row r="98" spans="1:15" ht="14.25" customHeight="1" x14ac:dyDescent="0.2">
      <c r="A98" s="9">
        <v>1962</v>
      </c>
      <c r="B98" s="10">
        <v>42283</v>
      </c>
      <c r="C98" s="11" t="s">
        <v>29</v>
      </c>
      <c r="D98" s="9">
        <v>0</v>
      </c>
      <c r="E98" s="9">
        <v>13</v>
      </c>
      <c r="F98" s="9" t="s">
        <v>7</v>
      </c>
      <c r="G98" s="9"/>
      <c r="H98" s="9">
        <v>1</v>
      </c>
      <c r="I98" s="9"/>
      <c r="J98" s="9"/>
      <c r="K98" s="12" t="s">
        <v>15</v>
      </c>
      <c r="L98" s="13" t="s">
        <v>22</v>
      </c>
      <c r="M98" s="14"/>
      <c r="N98" s="11" t="s">
        <v>66</v>
      </c>
      <c r="O98" s="11"/>
    </row>
    <row r="99" spans="1:15" ht="14.25" customHeight="1" x14ac:dyDescent="0.2">
      <c r="A99" s="9">
        <v>1962</v>
      </c>
      <c r="B99" s="10">
        <v>42289</v>
      </c>
      <c r="C99" s="11" t="s">
        <v>44</v>
      </c>
      <c r="D99" s="9">
        <v>27</v>
      </c>
      <c r="E99" s="9">
        <v>7</v>
      </c>
      <c r="F99" s="9" t="s">
        <v>6</v>
      </c>
      <c r="G99" s="9">
        <v>1</v>
      </c>
      <c r="H99" s="9"/>
      <c r="I99" s="9"/>
      <c r="J99" s="9"/>
      <c r="K99" s="12" t="s">
        <v>18</v>
      </c>
      <c r="L99" s="13" t="s">
        <v>45</v>
      </c>
      <c r="M99" s="14" t="s">
        <v>46</v>
      </c>
      <c r="N99" s="11" t="s">
        <v>66</v>
      </c>
      <c r="O99" s="11"/>
    </row>
    <row r="100" spans="1:15" ht="14.25" customHeight="1" x14ac:dyDescent="0.2">
      <c r="A100" s="9">
        <v>1962</v>
      </c>
      <c r="B100" s="10">
        <v>42296</v>
      </c>
      <c r="C100" s="11" t="s">
        <v>31</v>
      </c>
      <c r="D100" s="9">
        <v>40</v>
      </c>
      <c r="E100" s="9">
        <v>6</v>
      </c>
      <c r="F100" s="9" t="s">
        <v>6</v>
      </c>
      <c r="G100" s="9">
        <v>1</v>
      </c>
      <c r="H100" s="9"/>
      <c r="I100" s="9"/>
      <c r="J100" s="9"/>
      <c r="K100" s="12" t="s">
        <v>18</v>
      </c>
      <c r="L100" s="13" t="s">
        <v>24</v>
      </c>
      <c r="M100" s="14"/>
      <c r="N100" s="11" t="s">
        <v>66</v>
      </c>
      <c r="O100" s="11"/>
    </row>
    <row r="101" spans="1:15" ht="14.25" customHeight="1" x14ac:dyDescent="0.2">
      <c r="A101" s="9">
        <v>1962</v>
      </c>
      <c r="B101" s="10">
        <v>42304</v>
      </c>
      <c r="C101" s="11" t="s">
        <v>38</v>
      </c>
      <c r="D101" s="9">
        <v>13</v>
      </c>
      <c r="E101" s="9">
        <v>12</v>
      </c>
      <c r="F101" s="9" t="s">
        <v>6</v>
      </c>
      <c r="G101" s="9">
        <v>1</v>
      </c>
      <c r="H101" s="9"/>
      <c r="I101" s="9"/>
      <c r="J101" s="9"/>
      <c r="K101" s="12" t="s">
        <v>15</v>
      </c>
      <c r="L101" s="13" t="s">
        <v>22</v>
      </c>
      <c r="M101" s="14"/>
      <c r="N101" s="11" t="s">
        <v>66</v>
      </c>
      <c r="O101" s="11"/>
    </row>
    <row r="102" spans="1:15" ht="14.25" customHeight="1" x14ac:dyDescent="0.2">
      <c r="A102" s="9">
        <v>1962</v>
      </c>
      <c r="B102" s="10">
        <v>42313</v>
      </c>
      <c r="C102" s="11" t="s">
        <v>30</v>
      </c>
      <c r="D102" s="9">
        <v>7</v>
      </c>
      <c r="E102" s="9">
        <v>7</v>
      </c>
      <c r="F102" s="9" t="s">
        <v>8</v>
      </c>
      <c r="G102" s="9"/>
      <c r="H102" s="9"/>
      <c r="I102" s="9">
        <v>1</v>
      </c>
      <c r="J102" s="9"/>
      <c r="K102" s="12" t="s">
        <v>15</v>
      </c>
      <c r="L102" s="13" t="s">
        <v>22</v>
      </c>
      <c r="M102" s="14"/>
      <c r="N102" s="11" t="s">
        <v>66</v>
      </c>
      <c r="O102" s="11" t="s">
        <v>55</v>
      </c>
    </row>
    <row r="103" spans="1:15" ht="14.25" customHeight="1" x14ac:dyDescent="0.2">
      <c r="A103" s="16">
        <v>1963</v>
      </c>
      <c r="B103" s="17">
        <v>42260</v>
      </c>
      <c r="C103" s="18" t="s">
        <v>33</v>
      </c>
      <c r="D103" s="16">
        <v>33</v>
      </c>
      <c r="E103" s="16">
        <v>0</v>
      </c>
      <c r="F103" s="16" t="s">
        <v>6</v>
      </c>
      <c r="G103" s="16">
        <v>1</v>
      </c>
      <c r="K103" s="19" t="s">
        <v>18</v>
      </c>
      <c r="L103" s="20" t="s">
        <v>33</v>
      </c>
      <c r="N103" s="18" t="s">
        <v>66</v>
      </c>
    </row>
    <row r="104" spans="1:15" ht="14.25" customHeight="1" x14ac:dyDescent="0.2">
      <c r="A104" s="16">
        <v>1963</v>
      </c>
      <c r="B104" s="17">
        <v>42268</v>
      </c>
      <c r="C104" s="18" t="s">
        <v>23</v>
      </c>
      <c r="D104" s="16">
        <v>8</v>
      </c>
      <c r="E104" s="16">
        <v>0</v>
      </c>
      <c r="F104" s="16" t="s">
        <v>6</v>
      </c>
      <c r="G104" s="16">
        <v>1</v>
      </c>
      <c r="K104" s="19" t="s">
        <v>15</v>
      </c>
      <c r="L104" s="20" t="s">
        <v>22</v>
      </c>
      <c r="N104" s="18" t="s">
        <v>66</v>
      </c>
    </row>
    <row r="105" spans="1:15" ht="14.25" customHeight="1" x14ac:dyDescent="0.2">
      <c r="A105" s="16">
        <v>1963</v>
      </c>
      <c r="B105" s="17">
        <v>42275</v>
      </c>
      <c r="C105" s="18" t="s">
        <v>49</v>
      </c>
      <c r="D105" s="16">
        <v>29</v>
      </c>
      <c r="E105" s="16">
        <v>0</v>
      </c>
      <c r="F105" s="16" t="s">
        <v>6</v>
      </c>
      <c r="G105" s="16">
        <v>1</v>
      </c>
      <c r="K105" s="19" t="s">
        <v>15</v>
      </c>
      <c r="L105" s="20" t="s">
        <v>22</v>
      </c>
      <c r="N105" s="18" t="s">
        <v>66</v>
      </c>
    </row>
    <row r="106" spans="1:15" ht="14.25" customHeight="1" x14ac:dyDescent="0.2">
      <c r="A106" s="16">
        <v>1963</v>
      </c>
      <c r="B106" s="17">
        <v>42282</v>
      </c>
      <c r="C106" s="18" t="s">
        <v>29</v>
      </c>
      <c r="D106" s="16">
        <v>14</v>
      </c>
      <c r="E106" s="16">
        <v>7</v>
      </c>
      <c r="F106" s="16" t="s">
        <v>6</v>
      </c>
      <c r="G106" s="16">
        <v>1</v>
      </c>
      <c r="K106" s="19" t="s">
        <v>15</v>
      </c>
      <c r="L106" s="20" t="s">
        <v>22</v>
      </c>
      <c r="N106" s="18" t="s">
        <v>66</v>
      </c>
    </row>
    <row r="107" spans="1:15" ht="14.25" customHeight="1" x14ac:dyDescent="0.2">
      <c r="A107" s="16">
        <v>1963</v>
      </c>
      <c r="B107" s="17">
        <v>42289</v>
      </c>
      <c r="C107" s="18" t="s">
        <v>44</v>
      </c>
      <c r="D107" s="16">
        <v>25</v>
      </c>
      <c r="E107" s="16">
        <v>7</v>
      </c>
      <c r="F107" s="16" t="s">
        <v>6</v>
      </c>
      <c r="G107" s="16">
        <v>1</v>
      </c>
      <c r="K107" s="19" t="s">
        <v>15</v>
      </c>
      <c r="L107" s="20" t="s">
        <v>22</v>
      </c>
      <c r="N107" s="18" t="s">
        <v>66</v>
      </c>
    </row>
    <row r="108" spans="1:15" ht="14.25" customHeight="1" x14ac:dyDescent="0.2">
      <c r="A108" s="16">
        <v>1963</v>
      </c>
      <c r="B108" s="17">
        <v>42296</v>
      </c>
      <c r="C108" s="18" t="s">
        <v>31</v>
      </c>
      <c r="D108" s="16">
        <v>6</v>
      </c>
      <c r="E108" s="16">
        <v>13</v>
      </c>
      <c r="F108" s="16" t="s">
        <v>7</v>
      </c>
      <c r="H108" s="16">
        <v>1</v>
      </c>
      <c r="K108" s="19" t="s">
        <v>15</v>
      </c>
      <c r="L108" s="20" t="s">
        <v>22</v>
      </c>
      <c r="N108" s="18" t="s">
        <v>66</v>
      </c>
    </row>
    <row r="109" spans="1:15" ht="14.25" customHeight="1" x14ac:dyDescent="0.2">
      <c r="A109" s="16">
        <v>1963</v>
      </c>
      <c r="B109" s="17">
        <v>42302</v>
      </c>
      <c r="C109" s="18" t="s">
        <v>38</v>
      </c>
      <c r="D109" s="16">
        <v>13</v>
      </c>
      <c r="E109" s="16">
        <v>6</v>
      </c>
      <c r="F109" s="16" t="s">
        <v>6</v>
      </c>
      <c r="G109" s="16">
        <v>1</v>
      </c>
      <c r="K109" s="19" t="s">
        <v>18</v>
      </c>
      <c r="L109" s="20" t="s">
        <v>21</v>
      </c>
      <c r="N109" s="18" t="s">
        <v>66</v>
      </c>
    </row>
    <row r="110" spans="1:15" ht="14.25" customHeight="1" x14ac:dyDescent="0.2">
      <c r="A110" s="16">
        <v>1963</v>
      </c>
      <c r="B110" s="17">
        <v>42310</v>
      </c>
      <c r="C110" s="18" t="s">
        <v>30</v>
      </c>
      <c r="D110" s="16">
        <v>13</v>
      </c>
      <c r="E110" s="16">
        <v>13</v>
      </c>
      <c r="F110" s="16" t="s">
        <v>8</v>
      </c>
      <c r="I110" s="16">
        <v>1</v>
      </c>
      <c r="K110" s="19" t="s">
        <v>18</v>
      </c>
      <c r="L110" s="20" t="s">
        <v>30</v>
      </c>
      <c r="N110" s="18" t="s">
        <v>66</v>
      </c>
    </row>
    <row r="111" spans="1:15" ht="14.25" customHeight="1" x14ac:dyDescent="0.2">
      <c r="A111" s="16">
        <v>1963</v>
      </c>
      <c r="B111" s="17">
        <v>42316</v>
      </c>
      <c r="C111" s="18" t="s">
        <v>40</v>
      </c>
      <c r="D111" s="16">
        <v>20</v>
      </c>
      <c r="E111" s="16">
        <v>7</v>
      </c>
      <c r="F111" s="16" t="s">
        <v>6</v>
      </c>
      <c r="G111" s="16">
        <v>1</v>
      </c>
      <c r="K111" s="19" t="s">
        <v>18</v>
      </c>
      <c r="L111" s="20" t="s">
        <v>41</v>
      </c>
      <c r="N111" s="18" t="s">
        <v>66</v>
      </c>
    </row>
    <row r="112" spans="1:15" ht="14.25" customHeight="1" x14ac:dyDescent="0.2">
      <c r="A112" s="16">
        <v>1963</v>
      </c>
      <c r="B112" s="17">
        <v>42324</v>
      </c>
      <c r="C112" s="18" t="s">
        <v>62</v>
      </c>
      <c r="D112" s="16">
        <v>45</v>
      </c>
      <c r="E112" s="16">
        <v>13</v>
      </c>
      <c r="F112" s="16" t="s">
        <v>6</v>
      </c>
      <c r="G112" s="16">
        <v>1</v>
      </c>
      <c r="K112" s="19" t="s">
        <v>15</v>
      </c>
      <c r="L112" s="20" t="s">
        <v>22</v>
      </c>
      <c r="N112" s="18" t="s">
        <v>66</v>
      </c>
    </row>
    <row r="113" spans="1:15" ht="14.25" customHeight="1" x14ac:dyDescent="0.2">
      <c r="A113" s="9">
        <v>1964</v>
      </c>
      <c r="B113" s="10">
        <v>42251</v>
      </c>
      <c r="C113" s="11" t="s">
        <v>33</v>
      </c>
      <c r="D113" s="9">
        <v>25</v>
      </c>
      <c r="E113" s="9">
        <v>0</v>
      </c>
      <c r="F113" s="9" t="s">
        <v>6</v>
      </c>
      <c r="G113" s="9">
        <v>1</v>
      </c>
      <c r="H113" s="9"/>
      <c r="I113" s="9"/>
      <c r="J113" s="9"/>
      <c r="K113" s="12" t="s">
        <v>15</v>
      </c>
      <c r="L113" s="13" t="s">
        <v>22</v>
      </c>
      <c r="M113" s="14"/>
      <c r="N113" s="11" t="s">
        <v>61</v>
      </c>
      <c r="O113" s="11"/>
    </row>
    <row r="114" spans="1:15" ht="14.25" customHeight="1" x14ac:dyDescent="0.2">
      <c r="A114" s="9">
        <v>1964</v>
      </c>
      <c r="B114" s="10">
        <v>42258</v>
      </c>
      <c r="C114" s="11" t="s">
        <v>23</v>
      </c>
      <c r="D114" s="9">
        <v>25</v>
      </c>
      <c r="E114" s="9">
        <v>0</v>
      </c>
      <c r="F114" s="9" t="s">
        <v>6</v>
      </c>
      <c r="G114" s="9">
        <v>1</v>
      </c>
      <c r="H114" s="9"/>
      <c r="I114" s="9"/>
      <c r="J114" s="9"/>
      <c r="K114" s="12" t="s">
        <v>18</v>
      </c>
      <c r="L114" s="13" t="s">
        <v>23</v>
      </c>
      <c r="M114" s="14"/>
      <c r="N114" s="11" t="s">
        <v>61</v>
      </c>
      <c r="O114" s="11"/>
    </row>
    <row r="115" spans="1:15" ht="14.25" customHeight="1" x14ac:dyDescent="0.2">
      <c r="A115" s="9">
        <v>1964</v>
      </c>
      <c r="B115" s="10">
        <v>42265</v>
      </c>
      <c r="C115" s="11" t="s">
        <v>31</v>
      </c>
      <c r="D115" s="9">
        <v>14</v>
      </c>
      <c r="E115" s="9">
        <v>12</v>
      </c>
      <c r="F115" s="9" t="s">
        <v>6</v>
      </c>
      <c r="G115" s="9">
        <v>1</v>
      </c>
      <c r="H115" s="9"/>
      <c r="I115" s="9"/>
      <c r="J115" s="9"/>
      <c r="K115" s="12" t="s">
        <v>15</v>
      </c>
      <c r="L115" s="13" t="s">
        <v>22</v>
      </c>
      <c r="M115" s="14"/>
      <c r="N115" s="11" t="s">
        <v>61</v>
      </c>
      <c r="O115" s="11"/>
    </row>
    <row r="116" spans="1:15" ht="14.25" customHeight="1" x14ac:dyDescent="0.2">
      <c r="A116" s="9">
        <v>1964</v>
      </c>
      <c r="B116" s="10">
        <v>42272</v>
      </c>
      <c r="C116" s="11" t="s">
        <v>63</v>
      </c>
      <c r="D116" s="9">
        <v>0</v>
      </c>
      <c r="E116" s="9">
        <v>0</v>
      </c>
      <c r="F116" s="9" t="s">
        <v>8</v>
      </c>
      <c r="G116" s="9"/>
      <c r="H116" s="9"/>
      <c r="I116" s="9">
        <v>1</v>
      </c>
      <c r="J116" s="9"/>
      <c r="K116" s="12" t="s">
        <v>18</v>
      </c>
      <c r="L116" s="13" t="s">
        <v>64</v>
      </c>
      <c r="M116" s="14"/>
      <c r="N116" s="11" t="s">
        <v>61</v>
      </c>
      <c r="O116" s="11"/>
    </row>
    <row r="117" spans="1:15" ht="14.25" customHeight="1" x14ac:dyDescent="0.2">
      <c r="A117" s="9">
        <v>1964</v>
      </c>
      <c r="B117" s="10">
        <v>42279</v>
      </c>
      <c r="C117" s="11" t="s">
        <v>49</v>
      </c>
      <c r="D117" s="9">
        <v>14</v>
      </c>
      <c r="E117" s="9">
        <v>0</v>
      </c>
      <c r="F117" s="9" t="s">
        <v>6</v>
      </c>
      <c r="G117" s="9">
        <v>1</v>
      </c>
      <c r="H117" s="9"/>
      <c r="I117" s="9"/>
      <c r="J117" s="9"/>
      <c r="K117" s="12" t="s">
        <v>15</v>
      </c>
      <c r="L117" s="13" t="s">
        <v>22</v>
      </c>
      <c r="M117" s="14"/>
      <c r="N117" s="11" t="s">
        <v>61</v>
      </c>
      <c r="O117" s="11"/>
    </row>
    <row r="118" spans="1:15" ht="14.25" customHeight="1" x14ac:dyDescent="0.2">
      <c r="A118" s="9">
        <v>1964</v>
      </c>
      <c r="B118" s="10">
        <v>42286</v>
      </c>
      <c r="C118" s="11" t="s">
        <v>38</v>
      </c>
      <c r="D118" s="9">
        <v>26</v>
      </c>
      <c r="E118" s="9">
        <v>6</v>
      </c>
      <c r="F118" s="9" t="s">
        <v>6</v>
      </c>
      <c r="G118" s="9">
        <v>1</v>
      </c>
      <c r="H118" s="9"/>
      <c r="I118" s="9"/>
      <c r="J118" s="9"/>
      <c r="K118" s="12" t="s">
        <v>15</v>
      </c>
      <c r="L118" s="13" t="s">
        <v>22</v>
      </c>
      <c r="M118" s="14"/>
      <c r="N118" s="11" t="s">
        <v>61</v>
      </c>
      <c r="O118" s="11"/>
    </row>
    <row r="119" spans="1:15" ht="14.25" customHeight="1" x14ac:dyDescent="0.2">
      <c r="A119" s="9">
        <v>1964</v>
      </c>
      <c r="B119" s="10">
        <v>42293</v>
      </c>
      <c r="C119" s="11" t="s">
        <v>62</v>
      </c>
      <c r="D119" s="9">
        <v>7</v>
      </c>
      <c r="E119" s="9">
        <v>0</v>
      </c>
      <c r="F119" s="9" t="s">
        <v>6</v>
      </c>
      <c r="G119" s="9">
        <v>1</v>
      </c>
      <c r="H119" s="9"/>
      <c r="I119" s="9"/>
      <c r="J119" s="9"/>
      <c r="K119" s="12" t="s">
        <v>18</v>
      </c>
      <c r="L119" s="13" t="s">
        <v>65</v>
      </c>
      <c r="M119" s="14"/>
      <c r="N119" s="11" t="s">
        <v>61</v>
      </c>
      <c r="O119" s="11"/>
    </row>
    <row r="120" spans="1:15" ht="14.25" customHeight="1" x14ac:dyDescent="0.2">
      <c r="A120" s="9">
        <v>1964</v>
      </c>
      <c r="B120" s="10">
        <v>42300</v>
      </c>
      <c r="C120" s="11" t="s">
        <v>29</v>
      </c>
      <c r="D120" s="9">
        <v>26</v>
      </c>
      <c r="E120" s="9">
        <v>6</v>
      </c>
      <c r="F120" s="9" t="s">
        <v>6</v>
      </c>
      <c r="G120" s="9">
        <v>1</v>
      </c>
      <c r="H120" s="9"/>
      <c r="I120" s="9"/>
      <c r="J120" s="9"/>
      <c r="K120" s="12" t="s">
        <v>18</v>
      </c>
      <c r="L120" s="13" t="s">
        <v>56</v>
      </c>
      <c r="M120" s="14"/>
      <c r="N120" s="11" t="s">
        <v>61</v>
      </c>
      <c r="O120" s="11"/>
    </row>
    <row r="121" spans="1:15" ht="14.25" customHeight="1" x14ac:dyDescent="0.2">
      <c r="A121" s="9">
        <v>1964</v>
      </c>
      <c r="B121" s="10">
        <v>42307</v>
      </c>
      <c r="C121" s="11" t="s">
        <v>25</v>
      </c>
      <c r="D121" s="9">
        <v>6</v>
      </c>
      <c r="E121" s="9">
        <v>0</v>
      </c>
      <c r="F121" s="9" t="s">
        <v>6</v>
      </c>
      <c r="G121" s="9">
        <v>1</v>
      </c>
      <c r="H121" s="9"/>
      <c r="I121" s="9"/>
      <c r="J121" s="9"/>
      <c r="K121" s="12" t="s">
        <v>15</v>
      </c>
      <c r="L121" s="13" t="s">
        <v>22</v>
      </c>
      <c r="M121" s="14"/>
      <c r="N121" s="11" t="s">
        <v>61</v>
      </c>
      <c r="O121" s="11"/>
    </row>
    <row r="122" spans="1:15" ht="14.25" customHeight="1" x14ac:dyDescent="0.2">
      <c r="A122" s="9">
        <v>1964</v>
      </c>
      <c r="B122" s="10">
        <v>42314</v>
      </c>
      <c r="C122" s="11" t="s">
        <v>40</v>
      </c>
      <c r="D122" s="9">
        <v>40</v>
      </c>
      <c r="E122" s="9">
        <v>0</v>
      </c>
      <c r="F122" s="9" t="s">
        <v>6</v>
      </c>
      <c r="G122" s="9">
        <v>1</v>
      </c>
      <c r="H122" s="9"/>
      <c r="I122" s="9"/>
      <c r="J122" s="9"/>
      <c r="K122" s="12" t="s">
        <v>15</v>
      </c>
      <c r="L122" s="13" t="s">
        <v>22</v>
      </c>
      <c r="M122" s="14"/>
      <c r="N122" s="11" t="s">
        <v>61</v>
      </c>
      <c r="O122" s="11"/>
    </row>
    <row r="123" spans="1:15" ht="14.25" customHeight="1" x14ac:dyDescent="0.2">
      <c r="A123" s="16">
        <v>1965</v>
      </c>
      <c r="B123" s="17">
        <v>42257</v>
      </c>
      <c r="C123" s="18" t="s">
        <v>23</v>
      </c>
      <c r="D123" s="16">
        <v>20</v>
      </c>
      <c r="E123" s="16">
        <v>11</v>
      </c>
      <c r="F123" s="16" t="s">
        <v>6</v>
      </c>
      <c r="G123" s="16">
        <v>1</v>
      </c>
      <c r="K123" s="19" t="s">
        <v>15</v>
      </c>
      <c r="L123" s="20" t="s">
        <v>22</v>
      </c>
      <c r="N123" s="18" t="s">
        <v>61</v>
      </c>
    </row>
    <row r="124" spans="1:15" ht="14.25" customHeight="1" x14ac:dyDescent="0.2">
      <c r="A124" s="16">
        <v>1965</v>
      </c>
      <c r="B124" s="17">
        <v>42264</v>
      </c>
      <c r="C124" s="18" t="s">
        <v>31</v>
      </c>
      <c r="D124" s="16">
        <v>32</v>
      </c>
      <c r="E124" s="16">
        <v>0</v>
      </c>
      <c r="F124" s="16" t="s">
        <v>6</v>
      </c>
      <c r="G124" s="16">
        <v>1</v>
      </c>
      <c r="K124" s="19" t="s">
        <v>18</v>
      </c>
      <c r="L124" s="20" t="s">
        <v>24</v>
      </c>
      <c r="N124" s="18" t="s">
        <v>61</v>
      </c>
    </row>
    <row r="125" spans="1:15" ht="14.25" customHeight="1" x14ac:dyDescent="0.2">
      <c r="A125" s="16">
        <v>1965</v>
      </c>
      <c r="B125" s="17">
        <v>42271</v>
      </c>
      <c r="C125" s="18" t="s">
        <v>63</v>
      </c>
      <c r="D125" s="16">
        <v>0</v>
      </c>
      <c r="E125" s="16">
        <v>32</v>
      </c>
      <c r="F125" s="16" t="s">
        <v>7</v>
      </c>
      <c r="H125" s="16">
        <v>1</v>
      </c>
      <c r="K125" s="19" t="s">
        <v>15</v>
      </c>
      <c r="L125" s="20" t="s">
        <v>22</v>
      </c>
      <c r="N125" s="18" t="s">
        <v>61</v>
      </c>
    </row>
    <row r="126" spans="1:15" ht="14.25" customHeight="1" x14ac:dyDescent="0.2">
      <c r="A126" s="16">
        <v>1965</v>
      </c>
      <c r="B126" s="17">
        <v>42278</v>
      </c>
      <c r="C126" s="18" t="s">
        <v>49</v>
      </c>
      <c r="D126" s="16">
        <v>6</v>
      </c>
      <c r="E126" s="16">
        <v>13</v>
      </c>
      <c r="F126" s="16" t="s">
        <v>7</v>
      </c>
      <c r="H126" s="16">
        <v>1</v>
      </c>
      <c r="K126" s="19" t="s">
        <v>18</v>
      </c>
      <c r="L126" s="20" t="s">
        <v>50</v>
      </c>
      <c r="N126" s="18" t="s">
        <v>61</v>
      </c>
    </row>
    <row r="127" spans="1:15" ht="14.25" customHeight="1" x14ac:dyDescent="0.2">
      <c r="A127" s="16">
        <v>1965</v>
      </c>
      <c r="B127" s="17">
        <v>42285</v>
      </c>
      <c r="C127" s="18" t="s">
        <v>38</v>
      </c>
      <c r="D127" s="16">
        <v>12</v>
      </c>
      <c r="E127" s="16">
        <v>0</v>
      </c>
      <c r="F127" s="16" t="s">
        <v>6</v>
      </c>
      <c r="G127" s="16">
        <v>1</v>
      </c>
      <c r="K127" s="19" t="s">
        <v>18</v>
      </c>
      <c r="L127" s="20" t="s">
        <v>21</v>
      </c>
      <c r="N127" s="18" t="s">
        <v>61</v>
      </c>
    </row>
    <row r="128" spans="1:15" ht="14.25" customHeight="1" x14ac:dyDescent="0.2">
      <c r="A128" s="16">
        <v>1965</v>
      </c>
      <c r="B128" s="17">
        <v>42292</v>
      </c>
      <c r="C128" s="18" t="s">
        <v>62</v>
      </c>
      <c r="D128" s="16">
        <v>19</v>
      </c>
      <c r="E128" s="16">
        <v>0</v>
      </c>
      <c r="F128" s="16" t="s">
        <v>6</v>
      </c>
      <c r="G128" s="16">
        <v>1</v>
      </c>
      <c r="K128" s="19" t="s">
        <v>15</v>
      </c>
      <c r="L128" s="20" t="s">
        <v>22</v>
      </c>
      <c r="N128" s="18" t="s">
        <v>61</v>
      </c>
    </row>
    <row r="129" spans="1:15" ht="14.25" customHeight="1" x14ac:dyDescent="0.2">
      <c r="A129" s="16">
        <v>1965</v>
      </c>
      <c r="B129" s="17">
        <v>42299</v>
      </c>
      <c r="C129" s="18" t="s">
        <v>29</v>
      </c>
      <c r="D129" s="16">
        <v>34</v>
      </c>
      <c r="E129" s="16">
        <v>0</v>
      </c>
      <c r="F129" s="16" t="s">
        <v>6</v>
      </c>
      <c r="G129" s="16">
        <v>1</v>
      </c>
      <c r="K129" s="19" t="s">
        <v>15</v>
      </c>
      <c r="L129" s="20" t="s">
        <v>22</v>
      </c>
      <c r="N129" s="18" t="s">
        <v>61</v>
      </c>
    </row>
    <row r="130" spans="1:15" ht="14.25" customHeight="1" x14ac:dyDescent="0.2">
      <c r="A130" s="16">
        <v>1965</v>
      </c>
      <c r="B130" s="17">
        <v>42306</v>
      </c>
      <c r="C130" s="18" t="s">
        <v>25</v>
      </c>
      <c r="D130" s="16">
        <v>26</v>
      </c>
      <c r="E130" s="16">
        <v>20</v>
      </c>
      <c r="F130" s="16" t="s">
        <v>6</v>
      </c>
      <c r="G130" s="16">
        <v>1</v>
      </c>
      <c r="K130" s="19" t="s">
        <v>18</v>
      </c>
      <c r="L130" s="20" t="s">
        <v>25</v>
      </c>
      <c r="M130" s="21" t="s">
        <v>35</v>
      </c>
      <c r="N130" s="18" t="s">
        <v>61</v>
      </c>
    </row>
    <row r="131" spans="1:15" ht="14.25" customHeight="1" x14ac:dyDescent="0.2">
      <c r="A131" s="9">
        <v>1966</v>
      </c>
      <c r="B131" s="10">
        <v>42256</v>
      </c>
      <c r="C131" s="11" t="s">
        <v>23</v>
      </c>
      <c r="D131" s="9">
        <v>33</v>
      </c>
      <c r="E131" s="9">
        <v>7</v>
      </c>
      <c r="F131" s="9" t="s">
        <v>6</v>
      </c>
      <c r="G131" s="9">
        <v>1</v>
      </c>
      <c r="H131" s="9"/>
      <c r="I131" s="9"/>
      <c r="J131" s="9"/>
      <c r="K131" s="12" t="s">
        <v>15</v>
      </c>
      <c r="L131" s="13" t="s">
        <v>22</v>
      </c>
      <c r="M131" s="14"/>
      <c r="N131" s="11" t="s">
        <v>61</v>
      </c>
      <c r="O131" s="11"/>
    </row>
    <row r="132" spans="1:15" ht="14.25" customHeight="1" x14ac:dyDescent="0.2">
      <c r="A132" s="9">
        <v>1966</v>
      </c>
      <c r="B132" s="10">
        <v>42263</v>
      </c>
      <c r="C132" s="11" t="s">
        <v>38</v>
      </c>
      <c r="D132" s="9">
        <v>33</v>
      </c>
      <c r="E132" s="9">
        <v>6</v>
      </c>
      <c r="F132" s="9" t="s">
        <v>6</v>
      </c>
      <c r="G132" s="9">
        <v>1</v>
      </c>
      <c r="H132" s="9"/>
      <c r="I132" s="9"/>
      <c r="J132" s="9"/>
      <c r="K132" s="12" t="s">
        <v>15</v>
      </c>
      <c r="L132" s="13" t="s">
        <v>22</v>
      </c>
      <c r="M132" s="14"/>
      <c r="N132" s="11" t="s">
        <v>61</v>
      </c>
      <c r="O132" s="11"/>
    </row>
    <row r="133" spans="1:15" ht="14.25" customHeight="1" x14ac:dyDescent="0.2">
      <c r="A133" s="9">
        <v>1966</v>
      </c>
      <c r="B133" s="10">
        <v>42277</v>
      </c>
      <c r="C133" s="11" t="s">
        <v>31</v>
      </c>
      <c r="D133" s="9">
        <v>21</v>
      </c>
      <c r="E133" s="9">
        <v>6</v>
      </c>
      <c r="F133" s="9" t="s">
        <v>6</v>
      </c>
      <c r="G133" s="9">
        <v>1</v>
      </c>
      <c r="H133" s="9"/>
      <c r="I133" s="9"/>
      <c r="J133" s="9"/>
      <c r="K133" s="12" t="s">
        <v>18</v>
      </c>
      <c r="L133" s="13" t="s">
        <v>24</v>
      </c>
      <c r="M133" s="14"/>
      <c r="N133" s="11" t="s">
        <v>61</v>
      </c>
      <c r="O133" s="11"/>
    </row>
    <row r="134" spans="1:15" ht="14.25" customHeight="1" x14ac:dyDescent="0.2">
      <c r="A134" s="9">
        <v>1966</v>
      </c>
      <c r="B134" s="10">
        <v>42284</v>
      </c>
      <c r="C134" s="11" t="s">
        <v>30</v>
      </c>
      <c r="D134" s="9">
        <v>12</v>
      </c>
      <c r="E134" s="9">
        <v>21</v>
      </c>
      <c r="F134" s="9" t="s">
        <v>7</v>
      </c>
      <c r="G134" s="9"/>
      <c r="H134" s="9">
        <v>1</v>
      </c>
      <c r="I134" s="9"/>
      <c r="J134" s="9"/>
      <c r="K134" s="12" t="s">
        <v>15</v>
      </c>
      <c r="L134" s="13" t="s">
        <v>22</v>
      </c>
      <c r="M134" s="14"/>
      <c r="N134" s="11" t="s">
        <v>61</v>
      </c>
      <c r="O134" s="11"/>
    </row>
    <row r="135" spans="1:15" ht="14.25" customHeight="1" x14ac:dyDescent="0.2">
      <c r="A135" s="9">
        <v>1966</v>
      </c>
      <c r="B135" s="10">
        <v>42291</v>
      </c>
      <c r="C135" s="11" t="s">
        <v>25</v>
      </c>
      <c r="D135" s="9">
        <v>16</v>
      </c>
      <c r="E135" s="9">
        <v>6</v>
      </c>
      <c r="F135" s="9" t="s">
        <v>6</v>
      </c>
      <c r="G135" s="9">
        <v>1</v>
      </c>
      <c r="H135" s="9"/>
      <c r="I135" s="9"/>
      <c r="J135" s="9"/>
      <c r="K135" s="12" t="s">
        <v>15</v>
      </c>
      <c r="L135" s="13" t="s">
        <v>22</v>
      </c>
      <c r="M135" s="14"/>
      <c r="N135" s="11" t="s">
        <v>61</v>
      </c>
      <c r="O135" s="11"/>
    </row>
    <row r="136" spans="1:15" ht="14.25" customHeight="1" x14ac:dyDescent="0.2">
      <c r="A136" s="9">
        <v>1966</v>
      </c>
      <c r="B136" s="10">
        <v>42299</v>
      </c>
      <c r="C136" s="11" t="s">
        <v>29</v>
      </c>
      <c r="D136" s="9">
        <v>14</v>
      </c>
      <c r="E136" s="9">
        <v>0</v>
      </c>
      <c r="F136" s="9" t="s">
        <v>6</v>
      </c>
      <c r="G136" s="9">
        <v>1</v>
      </c>
      <c r="H136" s="9"/>
      <c r="I136" s="9"/>
      <c r="J136" s="9"/>
      <c r="K136" s="12" t="s">
        <v>18</v>
      </c>
      <c r="L136" s="13" t="s">
        <v>56</v>
      </c>
      <c r="M136" s="14"/>
      <c r="N136" s="11" t="s">
        <v>61</v>
      </c>
      <c r="O136" s="11"/>
    </row>
    <row r="137" spans="1:15" ht="14.25" customHeight="1" x14ac:dyDescent="0.2">
      <c r="A137" s="9">
        <v>1966</v>
      </c>
      <c r="B137" s="10">
        <v>42312</v>
      </c>
      <c r="C137" s="11" t="s">
        <v>44</v>
      </c>
      <c r="D137" s="9">
        <v>40</v>
      </c>
      <c r="E137" s="9">
        <v>0</v>
      </c>
      <c r="F137" s="9" t="s">
        <v>6</v>
      </c>
      <c r="G137" s="9">
        <v>1</v>
      </c>
      <c r="H137" s="9"/>
      <c r="I137" s="9"/>
      <c r="J137" s="9"/>
      <c r="K137" s="12" t="s">
        <v>15</v>
      </c>
      <c r="L137" s="13" t="s">
        <v>22</v>
      </c>
      <c r="M137" s="14"/>
      <c r="N137" s="11" t="s">
        <v>61</v>
      </c>
      <c r="O137" s="11"/>
    </row>
    <row r="138" spans="1:15" ht="14.25" customHeight="1" x14ac:dyDescent="0.2">
      <c r="A138" s="16">
        <v>1967</v>
      </c>
      <c r="B138" s="17">
        <v>42248</v>
      </c>
      <c r="C138" s="18" t="s">
        <v>25</v>
      </c>
      <c r="D138" s="16">
        <v>0</v>
      </c>
      <c r="E138" s="16">
        <v>6</v>
      </c>
      <c r="F138" s="16" t="s">
        <v>7</v>
      </c>
      <c r="H138" s="16">
        <v>1</v>
      </c>
      <c r="K138" s="19" t="s">
        <v>18</v>
      </c>
      <c r="L138" s="20" t="s">
        <v>25</v>
      </c>
      <c r="N138" s="18" t="s">
        <v>61</v>
      </c>
    </row>
    <row r="139" spans="1:15" ht="14.25" customHeight="1" x14ac:dyDescent="0.2">
      <c r="A139" s="16">
        <v>1967</v>
      </c>
      <c r="B139" s="17">
        <v>42255</v>
      </c>
      <c r="C139" s="18" t="s">
        <v>29</v>
      </c>
      <c r="D139" s="16">
        <v>0</v>
      </c>
      <c r="E139" s="16">
        <v>33</v>
      </c>
      <c r="F139" s="16" t="s">
        <v>7</v>
      </c>
      <c r="H139" s="16">
        <v>1</v>
      </c>
      <c r="K139" s="19" t="s">
        <v>15</v>
      </c>
      <c r="L139" s="20" t="s">
        <v>22</v>
      </c>
      <c r="N139" s="18" t="s">
        <v>61</v>
      </c>
    </row>
    <row r="140" spans="1:15" ht="14.25" customHeight="1" x14ac:dyDescent="0.2">
      <c r="A140" s="16">
        <v>1967</v>
      </c>
      <c r="B140" s="17">
        <v>42262</v>
      </c>
      <c r="C140" s="18" t="s">
        <v>44</v>
      </c>
      <c r="D140" s="16">
        <v>14</v>
      </c>
      <c r="E140" s="16">
        <v>25</v>
      </c>
      <c r="F140" s="16" t="s">
        <v>7</v>
      </c>
      <c r="H140" s="16">
        <v>1</v>
      </c>
      <c r="K140" s="19" t="s">
        <v>18</v>
      </c>
      <c r="L140" s="20" t="s">
        <v>47</v>
      </c>
      <c r="N140" s="18" t="s">
        <v>61</v>
      </c>
    </row>
    <row r="141" spans="1:15" ht="14.25" customHeight="1" x14ac:dyDescent="0.2">
      <c r="A141" s="16">
        <v>1967</v>
      </c>
      <c r="B141" s="17">
        <v>42269</v>
      </c>
      <c r="C141" s="18" t="s">
        <v>49</v>
      </c>
      <c r="D141" s="16">
        <v>6</v>
      </c>
      <c r="E141" s="16">
        <v>23</v>
      </c>
      <c r="F141" s="16" t="s">
        <v>7</v>
      </c>
      <c r="H141" s="16">
        <v>1</v>
      </c>
      <c r="K141" s="19" t="s">
        <v>15</v>
      </c>
      <c r="L141" s="20" t="s">
        <v>22</v>
      </c>
      <c r="N141" s="18" t="s">
        <v>61</v>
      </c>
    </row>
    <row r="142" spans="1:15" ht="14.25" customHeight="1" x14ac:dyDescent="0.2">
      <c r="A142" s="16">
        <v>1967</v>
      </c>
      <c r="B142" s="17">
        <v>42277</v>
      </c>
      <c r="C142" s="18" t="s">
        <v>30</v>
      </c>
      <c r="D142" s="16">
        <v>0</v>
      </c>
      <c r="E142" s="16">
        <v>51</v>
      </c>
      <c r="F142" s="16" t="s">
        <v>7</v>
      </c>
      <c r="H142" s="16">
        <v>1</v>
      </c>
      <c r="K142" s="19" t="s">
        <v>18</v>
      </c>
      <c r="L142" s="20" t="s">
        <v>30</v>
      </c>
      <c r="N142" s="18" t="s">
        <v>61</v>
      </c>
    </row>
    <row r="143" spans="1:15" ht="14.25" customHeight="1" x14ac:dyDescent="0.2">
      <c r="A143" s="16">
        <v>1967</v>
      </c>
      <c r="B143" s="17">
        <v>42283</v>
      </c>
      <c r="C143" s="18" t="s">
        <v>38</v>
      </c>
      <c r="D143" s="16">
        <v>12</v>
      </c>
      <c r="E143" s="16">
        <v>12</v>
      </c>
      <c r="F143" s="16" t="s">
        <v>8</v>
      </c>
      <c r="I143" s="16">
        <v>1</v>
      </c>
      <c r="K143" s="19" t="s">
        <v>15</v>
      </c>
      <c r="L143" s="20" t="s">
        <v>22</v>
      </c>
      <c r="N143" s="18" t="s">
        <v>61</v>
      </c>
    </row>
    <row r="144" spans="1:15" ht="14.25" customHeight="1" x14ac:dyDescent="0.2">
      <c r="A144" s="16">
        <v>1967</v>
      </c>
      <c r="B144" s="17">
        <v>42290</v>
      </c>
      <c r="C144" s="18" t="s">
        <v>33</v>
      </c>
      <c r="D144" s="16">
        <v>0</v>
      </c>
      <c r="E144" s="16">
        <v>31</v>
      </c>
      <c r="F144" s="16" t="s">
        <v>7</v>
      </c>
      <c r="H144" s="16">
        <v>1</v>
      </c>
      <c r="K144" s="19" t="s">
        <v>18</v>
      </c>
      <c r="L144" s="20" t="s">
        <v>33</v>
      </c>
      <c r="N144" s="18" t="s">
        <v>61</v>
      </c>
    </row>
    <row r="145" spans="1:15" ht="14.25" customHeight="1" x14ac:dyDescent="0.2">
      <c r="A145" s="16">
        <v>1967</v>
      </c>
      <c r="B145" s="17">
        <v>42297</v>
      </c>
      <c r="C145" s="18" t="s">
        <v>31</v>
      </c>
      <c r="D145" s="16">
        <v>26</v>
      </c>
      <c r="E145" s="16">
        <v>0</v>
      </c>
      <c r="F145" s="16" t="s">
        <v>6</v>
      </c>
      <c r="G145" s="16">
        <v>1</v>
      </c>
      <c r="K145" s="19" t="s">
        <v>15</v>
      </c>
      <c r="L145" s="20" t="s">
        <v>22</v>
      </c>
      <c r="N145" s="18" t="s">
        <v>61</v>
      </c>
    </row>
    <row r="146" spans="1:15" ht="14.25" customHeight="1" x14ac:dyDescent="0.2">
      <c r="A146" s="16">
        <v>1967</v>
      </c>
      <c r="B146" s="17">
        <v>42304</v>
      </c>
      <c r="C146" s="18" t="s">
        <v>23</v>
      </c>
      <c r="D146" s="16">
        <v>14</v>
      </c>
      <c r="E146" s="16">
        <v>33</v>
      </c>
      <c r="F146" s="16" t="s">
        <v>7</v>
      </c>
      <c r="H146" s="16">
        <v>1</v>
      </c>
      <c r="K146" s="19" t="s">
        <v>18</v>
      </c>
      <c r="L146" s="20" t="s">
        <v>23</v>
      </c>
      <c r="N146" s="18" t="s">
        <v>61</v>
      </c>
    </row>
    <row r="147" spans="1:15" ht="14.25" customHeight="1" x14ac:dyDescent="0.2">
      <c r="A147" s="16">
        <v>1967</v>
      </c>
      <c r="B147" s="17">
        <v>42311</v>
      </c>
      <c r="C147" s="18" t="s">
        <v>62</v>
      </c>
      <c r="D147" s="16">
        <v>2</v>
      </c>
      <c r="E147" s="16">
        <v>33</v>
      </c>
      <c r="F147" s="16" t="s">
        <v>7</v>
      </c>
      <c r="H147" s="16">
        <v>1</v>
      </c>
      <c r="N147" s="18" t="s">
        <v>61</v>
      </c>
    </row>
    <row r="148" spans="1:15" ht="14.25" customHeight="1" x14ac:dyDescent="0.2">
      <c r="A148" s="9">
        <v>1968</v>
      </c>
      <c r="B148" s="10">
        <v>42250</v>
      </c>
      <c r="C148" s="11" t="s">
        <v>33</v>
      </c>
      <c r="D148" s="9">
        <v>0</v>
      </c>
      <c r="E148" s="9">
        <v>13</v>
      </c>
      <c r="F148" s="9" t="s">
        <v>7</v>
      </c>
      <c r="G148" s="9"/>
      <c r="H148" s="9">
        <v>1</v>
      </c>
      <c r="I148" s="9"/>
      <c r="J148" s="9"/>
      <c r="K148" s="12" t="s">
        <v>15</v>
      </c>
      <c r="L148" s="13" t="s">
        <v>22</v>
      </c>
      <c r="M148" s="14"/>
      <c r="N148" s="11"/>
      <c r="O148" s="11"/>
    </row>
    <row r="149" spans="1:15" ht="14.25" customHeight="1" x14ac:dyDescent="0.2">
      <c r="A149" s="9">
        <v>1968</v>
      </c>
      <c r="B149" s="10">
        <v>42626</v>
      </c>
      <c r="C149" s="11" t="s">
        <v>23</v>
      </c>
      <c r="D149" s="9">
        <v>6</v>
      </c>
      <c r="E149" s="9">
        <v>26</v>
      </c>
      <c r="F149" s="9" t="s">
        <v>7</v>
      </c>
      <c r="G149" s="9"/>
      <c r="H149" s="9">
        <v>1</v>
      </c>
      <c r="I149" s="9"/>
      <c r="J149" s="9"/>
      <c r="K149" s="12" t="s">
        <v>15</v>
      </c>
      <c r="L149" s="13" t="s">
        <v>22</v>
      </c>
      <c r="M149" s="14"/>
      <c r="N149" s="11"/>
      <c r="O149" s="11"/>
    </row>
    <row r="150" spans="1:15" ht="14.25" customHeight="1" x14ac:dyDescent="0.2">
      <c r="A150" s="9">
        <v>1968</v>
      </c>
      <c r="B150" s="10">
        <v>42267</v>
      </c>
      <c r="C150" s="11" t="s">
        <v>38</v>
      </c>
      <c r="D150" s="9">
        <v>19</v>
      </c>
      <c r="E150" s="9">
        <v>0</v>
      </c>
      <c r="F150" s="9" t="s">
        <v>6</v>
      </c>
      <c r="G150" s="9">
        <v>1</v>
      </c>
      <c r="H150" s="9"/>
      <c r="I150" s="9"/>
      <c r="J150" s="9"/>
      <c r="K150" s="12" t="s">
        <v>18</v>
      </c>
      <c r="L150" s="13" t="s">
        <v>21</v>
      </c>
      <c r="M150" s="14"/>
      <c r="N150" s="11"/>
      <c r="O150" s="11"/>
    </row>
    <row r="151" spans="1:15" ht="14.25" customHeight="1" x14ac:dyDescent="0.2">
      <c r="A151" s="9">
        <v>1968</v>
      </c>
      <c r="B151" s="10">
        <v>42274</v>
      </c>
      <c r="C151" s="11" t="s">
        <v>25</v>
      </c>
      <c r="D151" s="9">
        <v>7</v>
      </c>
      <c r="E151" s="9">
        <v>36</v>
      </c>
      <c r="F151" s="9" t="s">
        <v>7</v>
      </c>
      <c r="G151" s="9"/>
      <c r="H151" s="9">
        <v>1</v>
      </c>
      <c r="I151" s="9"/>
      <c r="J151" s="9"/>
      <c r="K151" s="12" t="s">
        <v>15</v>
      </c>
      <c r="L151" s="13" t="s">
        <v>22</v>
      </c>
      <c r="M151" s="14"/>
      <c r="N151" s="11"/>
      <c r="O151" s="11"/>
    </row>
    <row r="152" spans="1:15" ht="14.25" customHeight="1" x14ac:dyDescent="0.2">
      <c r="A152" s="9">
        <v>1968</v>
      </c>
      <c r="B152" s="10">
        <v>42281</v>
      </c>
      <c r="C152" s="11" t="s">
        <v>49</v>
      </c>
      <c r="D152" s="9">
        <v>7</v>
      </c>
      <c r="E152" s="9">
        <v>19</v>
      </c>
      <c r="F152" s="9" t="s">
        <v>7</v>
      </c>
      <c r="G152" s="9"/>
      <c r="H152" s="9">
        <v>1</v>
      </c>
      <c r="I152" s="9"/>
      <c r="J152" s="9"/>
      <c r="K152" s="12"/>
      <c r="L152" s="13"/>
      <c r="M152" s="14"/>
      <c r="N152" s="11"/>
      <c r="O152" s="11"/>
    </row>
    <row r="153" spans="1:15" ht="14.25" customHeight="1" x14ac:dyDescent="0.2">
      <c r="A153" s="9">
        <v>1968</v>
      </c>
      <c r="B153" s="10">
        <v>42295</v>
      </c>
      <c r="C153" s="11" t="s">
        <v>30</v>
      </c>
      <c r="D153" s="9">
        <v>7</v>
      </c>
      <c r="E153" s="9">
        <v>40</v>
      </c>
      <c r="F153" s="9" t="s">
        <v>7</v>
      </c>
      <c r="G153" s="9"/>
      <c r="H153" s="9">
        <v>1</v>
      </c>
      <c r="I153" s="9"/>
      <c r="J153" s="9"/>
      <c r="K153" s="12" t="s">
        <v>15</v>
      </c>
      <c r="L153" s="13" t="s">
        <v>22</v>
      </c>
      <c r="M153" s="14"/>
      <c r="N153" s="11"/>
      <c r="O153" s="11"/>
    </row>
    <row r="154" spans="1:15" ht="14.25" customHeight="1" x14ac:dyDescent="0.2">
      <c r="A154" s="9">
        <v>1968</v>
      </c>
      <c r="B154" s="10">
        <v>42309</v>
      </c>
      <c r="C154" s="11" t="s">
        <v>44</v>
      </c>
      <c r="D154" s="9">
        <v>34</v>
      </c>
      <c r="E154" s="9">
        <v>12</v>
      </c>
      <c r="F154" s="9" t="s">
        <v>6</v>
      </c>
      <c r="G154" s="9">
        <v>1</v>
      </c>
      <c r="H154" s="9"/>
      <c r="I154" s="9"/>
      <c r="J154" s="9"/>
      <c r="K154" s="12" t="s">
        <v>15</v>
      </c>
      <c r="L154" s="13" t="s">
        <v>22</v>
      </c>
      <c r="M154" s="14"/>
      <c r="N154" s="11"/>
      <c r="O154" s="11"/>
    </row>
    <row r="155" spans="1:15" ht="14.25" customHeight="1" x14ac:dyDescent="0.2">
      <c r="A155" s="9">
        <v>1968</v>
      </c>
      <c r="B155" s="10">
        <v>42323</v>
      </c>
      <c r="C155" s="11" t="s">
        <v>31</v>
      </c>
      <c r="D155" s="9"/>
      <c r="E155" s="9"/>
      <c r="F155" s="9"/>
      <c r="G155" s="9"/>
      <c r="H155" s="9"/>
      <c r="I155" s="9"/>
      <c r="J155" s="9"/>
      <c r="K155" s="12" t="s">
        <v>18</v>
      </c>
      <c r="L155" s="13" t="s">
        <v>24</v>
      </c>
      <c r="M155" s="14"/>
      <c r="N155" s="11"/>
      <c r="O155" s="11" t="s">
        <v>32</v>
      </c>
    </row>
    <row r="156" spans="1:15" ht="14.25" customHeight="1" x14ac:dyDescent="0.2">
      <c r="A156" s="16">
        <v>1969</v>
      </c>
      <c r="B156" s="17">
        <v>42252</v>
      </c>
      <c r="C156" s="18" t="s">
        <v>31</v>
      </c>
      <c r="D156" s="16">
        <v>22</v>
      </c>
      <c r="E156" s="16">
        <v>0</v>
      </c>
      <c r="F156" s="16" t="s">
        <v>6</v>
      </c>
      <c r="G156" s="16">
        <v>1</v>
      </c>
      <c r="K156" s="19" t="s">
        <v>15</v>
      </c>
      <c r="L156" s="20" t="s">
        <v>22</v>
      </c>
      <c r="N156" s="18" t="s">
        <v>60</v>
      </c>
    </row>
    <row r="157" spans="1:15" ht="14.25" customHeight="1" x14ac:dyDescent="0.2">
      <c r="A157" s="16">
        <v>1969</v>
      </c>
      <c r="B157" s="17">
        <v>42259</v>
      </c>
      <c r="C157" s="18" t="s">
        <v>23</v>
      </c>
      <c r="D157" s="16">
        <v>8</v>
      </c>
      <c r="E157" s="16">
        <v>12</v>
      </c>
      <c r="F157" s="16" t="s">
        <v>7</v>
      </c>
      <c r="H157" s="16">
        <v>1</v>
      </c>
      <c r="K157" s="19" t="s">
        <v>18</v>
      </c>
      <c r="L157" s="20" t="s">
        <v>23</v>
      </c>
      <c r="N157" s="18" t="s">
        <v>60</v>
      </c>
    </row>
    <row r="158" spans="1:15" ht="14.25" customHeight="1" x14ac:dyDescent="0.2">
      <c r="A158" s="16">
        <v>1969</v>
      </c>
      <c r="B158" s="17">
        <v>42266</v>
      </c>
      <c r="C158" s="18" t="s">
        <v>38</v>
      </c>
      <c r="D158" s="16">
        <v>44</v>
      </c>
      <c r="E158" s="16">
        <v>6</v>
      </c>
      <c r="F158" s="16" t="s">
        <v>6</v>
      </c>
      <c r="G158" s="16">
        <v>1</v>
      </c>
      <c r="K158" s="19" t="s">
        <v>15</v>
      </c>
      <c r="L158" s="20" t="s">
        <v>22</v>
      </c>
      <c r="N158" s="18" t="s">
        <v>60</v>
      </c>
    </row>
    <row r="159" spans="1:15" ht="14.25" customHeight="1" x14ac:dyDescent="0.2">
      <c r="A159" s="16">
        <v>1969</v>
      </c>
      <c r="B159" s="17">
        <v>42273</v>
      </c>
      <c r="C159" s="18" t="s">
        <v>25</v>
      </c>
      <c r="D159" s="16">
        <v>6</v>
      </c>
      <c r="E159" s="16">
        <v>6</v>
      </c>
      <c r="F159" s="16" t="s">
        <v>8</v>
      </c>
      <c r="I159" s="16">
        <v>1</v>
      </c>
      <c r="K159" s="19" t="s">
        <v>18</v>
      </c>
      <c r="L159" s="20" t="s">
        <v>25</v>
      </c>
      <c r="M159" s="21" t="s">
        <v>35</v>
      </c>
      <c r="N159" s="18" t="s">
        <v>60</v>
      </c>
    </row>
    <row r="160" spans="1:15" ht="14.25" customHeight="1" x14ac:dyDescent="0.2">
      <c r="A160" s="16">
        <v>1969</v>
      </c>
      <c r="B160" s="17">
        <v>42280</v>
      </c>
      <c r="C160" s="18" t="s">
        <v>49</v>
      </c>
      <c r="D160" s="16">
        <v>6</v>
      </c>
      <c r="E160" s="16">
        <v>45</v>
      </c>
      <c r="F160" s="16" t="s">
        <v>7</v>
      </c>
      <c r="H160" s="16">
        <v>1</v>
      </c>
      <c r="K160" s="19" t="s">
        <v>15</v>
      </c>
      <c r="L160" s="20" t="s">
        <v>22</v>
      </c>
      <c r="N160" s="18" t="s">
        <v>60</v>
      </c>
    </row>
    <row r="161" spans="1:15" ht="14.25" customHeight="1" x14ac:dyDescent="0.2">
      <c r="A161" s="16">
        <v>1969</v>
      </c>
      <c r="B161" s="17">
        <v>42287</v>
      </c>
      <c r="C161" s="18" t="s">
        <v>33</v>
      </c>
      <c r="D161" s="16">
        <v>45</v>
      </c>
      <c r="E161" s="16">
        <v>0</v>
      </c>
      <c r="F161" s="16" t="s">
        <v>6</v>
      </c>
      <c r="G161" s="16">
        <v>1</v>
      </c>
      <c r="K161" s="19" t="s">
        <v>18</v>
      </c>
      <c r="L161" s="20" t="s">
        <v>33</v>
      </c>
      <c r="N161" s="18" t="s">
        <v>60</v>
      </c>
    </row>
    <row r="162" spans="1:15" ht="14.25" customHeight="1" x14ac:dyDescent="0.2">
      <c r="A162" s="16">
        <v>1969</v>
      </c>
      <c r="B162" s="17">
        <v>42294</v>
      </c>
      <c r="C162" s="18" t="s">
        <v>30</v>
      </c>
      <c r="D162" s="16">
        <v>0</v>
      </c>
      <c r="E162" s="16">
        <v>35</v>
      </c>
      <c r="F162" s="16" t="s">
        <v>7</v>
      </c>
      <c r="H162" s="16">
        <v>1</v>
      </c>
      <c r="K162" s="19" t="s">
        <v>18</v>
      </c>
      <c r="L162" s="20" t="s">
        <v>30</v>
      </c>
      <c r="N162" s="18" t="s">
        <v>60</v>
      </c>
    </row>
    <row r="163" spans="1:15" ht="14.25" customHeight="1" x14ac:dyDescent="0.2">
      <c r="A163" s="16">
        <v>1969</v>
      </c>
      <c r="B163" s="17">
        <v>42301</v>
      </c>
      <c r="C163" s="18" t="s">
        <v>42</v>
      </c>
      <c r="D163" s="16">
        <v>35</v>
      </c>
      <c r="E163" s="16">
        <v>0</v>
      </c>
      <c r="F163" s="16" t="s">
        <v>6</v>
      </c>
      <c r="G163" s="16">
        <v>1</v>
      </c>
      <c r="K163" s="19" t="s">
        <v>15</v>
      </c>
      <c r="L163" s="20" t="s">
        <v>22</v>
      </c>
      <c r="N163" s="18" t="s">
        <v>60</v>
      </c>
    </row>
    <row r="164" spans="1:15" ht="14.25" customHeight="1" x14ac:dyDescent="0.2">
      <c r="A164" s="16">
        <v>1969</v>
      </c>
      <c r="B164" s="17">
        <v>42308</v>
      </c>
      <c r="C164" s="18" t="s">
        <v>44</v>
      </c>
      <c r="D164" s="16">
        <v>42</v>
      </c>
      <c r="E164" s="16">
        <v>0</v>
      </c>
      <c r="F164" s="16" t="s">
        <v>6</v>
      </c>
      <c r="G164" s="16">
        <v>1</v>
      </c>
      <c r="K164" s="19" t="s">
        <v>18</v>
      </c>
      <c r="L164" s="20" t="s">
        <v>47</v>
      </c>
      <c r="N164" s="18" t="s">
        <v>60</v>
      </c>
    </row>
    <row r="165" spans="1:15" ht="14.25" customHeight="1" x14ac:dyDescent="0.2">
      <c r="A165" s="16">
        <v>1969</v>
      </c>
      <c r="B165" s="17">
        <v>42315</v>
      </c>
      <c r="C165" s="18" t="s">
        <v>29</v>
      </c>
      <c r="D165" s="16">
        <v>6</v>
      </c>
      <c r="E165" s="16">
        <v>36</v>
      </c>
      <c r="F165" s="16" t="s">
        <v>7</v>
      </c>
      <c r="H165" s="16">
        <v>1</v>
      </c>
      <c r="K165" s="19" t="s">
        <v>15</v>
      </c>
      <c r="L165" s="20" t="s">
        <v>22</v>
      </c>
      <c r="N165" s="18" t="s">
        <v>60</v>
      </c>
    </row>
    <row r="166" spans="1:15" ht="14.25" customHeight="1" x14ac:dyDescent="0.2">
      <c r="A166" s="9">
        <v>1970</v>
      </c>
      <c r="B166" s="10">
        <v>42251</v>
      </c>
      <c r="C166" s="11" t="s">
        <v>37</v>
      </c>
      <c r="D166" s="9">
        <v>13</v>
      </c>
      <c r="E166" s="9">
        <v>28</v>
      </c>
      <c r="F166" s="9" t="s">
        <v>7</v>
      </c>
      <c r="G166" s="9"/>
      <c r="H166" s="9">
        <v>1</v>
      </c>
      <c r="I166" s="9"/>
      <c r="J166" s="9"/>
      <c r="K166" s="12" t="s">
        <v>15</v>
      </c>
      <c r="L166" s="13" t="s">
        <v>22</v>
      </c>
      <c r="M166" s="14"/>
      <c r="N166" s="11" t="s">
        <v>60</v>
      </c>
      <c r="O166" s="11"/>
    </row>
    <row r="167" spans="1:15" ht="14.25" customHeight="1" x14ac:dyDescent="0.2">
      <c r="A167" s="9">
        <v>1970</v>
      </c>
      <c r="B167" s="10">
        <v>42258</v>
      </c>
      <c r="C167" s="11" t="s">
        <v>23</v>
      </c>
      <c r="D167" s="9">
        <v>0</v>
      </c>
      <c r="E167" s="9">
        <v>34</v>
      </c>
      <c r="F167" s="9" t="s">
        <v>7</v>
      </c>
      <c r="G167" s="9"/>
      <c r="H167" s="9">
        <v>1</v>
      </c>
      <c r="I167" s="9"/>
      <c r="J167" s="9"/>
      <c r="K167" s="12" t="s">
        <v>15</v>
      </c>
      <c r="L167" s="13" t="s">
        <v>22</v>
      </c>
      <c r="M167" s="14"/>
      <c r="N167" s="11" t="s">
        <v>60</v>
      </c>
      <c r="O167" s="11"/>
    </row>
    <row r="168" spans="1:15" ht="14.25" customHeight="1" x14ac:dyDescent="0.2">
      <c r="A168" s="9">
        <v>1970</v>
      </c>
      <c r="B168" s="10">
        <v>42265</v>
      </c>
      <c r="C168" s="11" t="s">
        <v>38</v>
      </c>
      <c r="D168" s="9">
        <v>12</v>
      </c>
      <c r="E168" s="9">
        <v>0</v>
      </c>
      <c r="F168" s="9" t="s">
        <v>6</v>
      </c>
      <c r="G168" s="9">
        <v>1</v>
      </c>
      <c r="H168" s="9"/>
      <c r="I168" s="9"/>
      <c r="J168" s="9"/>
      <c r="K168" s="12" t="s">
        <v>18</v>
      </c>
      <c r="L168" s="13" t="s">
        <v>21</v>
      </c>
      <c r="M168" s="14"/>
      <c r="N168" s="11" t="s">
        <v>60</v>
      </c>
      <c r="O168" s="11"/>
    </row>
    <row r="169" spans="1:15" ht="14.25" customHeight="1" x14ac:dyDescent="0.2">
      <c r="A169" s="9">
        <v>1970</v>
      </c>
      <c r="B169" s="10">
        <v>42272</v>
      </c>
      <c r="C169" s="11" t="s">
        <v>25</v>
      </c>
      <c r="D169" s="9">
        <v>20</v>
      </c>
      <c r="E169" s="9">
        <v>15</v>
      </c>
      <c r="F169" s="9" t="s">
        <v>6</v>
      </c>
      <c r="G169" s="9">
        <v>1</v>
      </c>
      <c r="H169" s="9"/>
      <c r="I169" s="9"/>
      <c r="J169" s="9"/>
      <c r="K169" s="12" t="s">
        <v>15</v>
      </c>
      <c r="L169" s="13" t="s">
        <v>22</v>
      </c>
      <c r="M169" s="14"/>
      <c r="N169" s="11" t="s">
        <v>60</v>
      </c>
      <c r="O169" s="11"/>
    </row>
    <row r="170" spans="1:15" ht="14.25" customHeight="1" x14ac:dyDescent="0.2">
      <c r="A170" s="9">
        <v>1970</v>
      </c>
      <c r="B170" s="10">
        <v>42280</v>
      </c>
      <c r="C170" s="11" t="s">
        <v>53</v>
      </c>
      <c r="D170" s="9">
        <v>0</v>
      </c>
      <c r="E170" s="9">
        <v>8</v>
      </c>
      <c r="F170" s="9" t="s">
        <v>7</v>
      </c>
      <c r="G170" s="9"/>
      <c r="H170" s="9">
        <v>1</v>
      </c>
      <c r="I170" s="9"/>
      <c r="J170" s="9"/>
      <c r="K170" s="12" t="s">
        <v>18</v>
      </c>
      <c r="L170" s="13" t="s">
        <v>57</v>
      </c>
      <c r="M170" s="14"/>
      <c r="N170" s="11" t="s">
        <v>60</v>
      </c>
      <c r="O170" s="11"/>
    </row>
    <row r="171" spans="1:15" ht="14.25" customHeight="1" x14ac:dyDescent="0.2">
      <c r="A171" s="9">
        <v>1970</v>
      </c>
      <c r="B171" s="10">
        <v>42286</v>
      </c>
      <c r="C171" s="11" t="s">
        <v>31</v>
      </c>
      <c r="D171" s="9">
        <v>7</v>
      </c>
      <c r="E171" s="9">
        <v>8</v>
      </c>
      <c r="F171" s="9" t="s">
        <v>7</v>
      </c>
      <c r="G171" s="9"/>
      <c r="H171" s="9">
        <v>1</v>
      </c>
      <c r="I171" s="9"/>
      <c r="J171" s="9"/>
      <c r="K171" s="12" t="s">
        <v>18</v>
      </c>
      <c r="L171" s="13" t="s">
        <v>24</v>
      </c>
      <c r="M171" s="14"/>
      <c r="N171" s="11" t="s">
        <v>60</v>
      </c>
      <c r="O171" s="11"/>
    </row>
    <row r="172" spans="1:15" ht="14.25" customHeight="1" x14ac:dyDescent="0.2">
      <c r="A172" s="9">
        <v>1970</v>
      </c>
      <c r="B172" s="10">
        <v>42293</v>
      </c>
      <c r="C172" s="11" t="s">
        <v>26</v>
      </c>
      <c r="D172" s="9">
        <v>12</v>
      </c>
      <c r="E172" s="9">
        <v>21</v>
      </c>
      <c r="F172" s="9" t="s">
        <v>7</v>
      </c>
      <c r="G172" s="9"/>
      <c r="H172" s="9">
        <v>1</v>
      </c>
      <c r="I172" s="9"/>
      <c r="J172" s="9"/>
      <c r="K172" s="12" t="s">
        <v>15</v>
      </c>
      <c r="L172" s="13" t="s">
        <v>22</v>
      </c>
      <c r="M172" s="14"/>
      <c r="N172" s="11" t="s">
        <v>60</v>
      </c>
      <c r="O172" s="11"/>
    </row>
    <row r="173" spans="1:15" ht="14.25" customHeight="1" x14ac:dyDescent="0.2">
      <c r="A173" s="9">
        <v>1970</v>
      </c>
      <c r="B173" s="10">
        <v>42300</v>
      </c>
      <c r="C173" s="11" t="s">
        <v>42</v>
      </c>
      <c r="D173" s="9">
        <v>36</v>
      </c>
      <c r="E173" s="9">
        <v>16</v>
      </c>
      <c r="F173" s="9" t="s">
        <v>6</v>
      </c>
      <c r="G173" s="9">
        <v>1</v>
      </c>
      <c r="H173" s="9"/>
      <c r="I173" s="9"/>
      <c r="J173" s="9"/>
      <c r="K173" s="12" t="s">
        <v>18</v>
      </c>
      <c r="L173" s="13" t="s">
        <v>43</v>
      </c>
      <c r="M173" s="14"/>
      <c r="N173" s="11" t="s">
        <v>60</v>
      </c>
      <c r="O173" s="11"/>
    </row>
    <row r="174" spans="1:15" ht="14.25" customHeight="1" x14ac:dyDescent="0.2">
      <c r="A174" s="9">
        <v>1970</v>
      </c>
      <c r="B174" s="10">
        <v>42307</v>
      </c>
      <c r="C174" s="11" t="s">
        <v>44</v>
      </c>
      <c r="D174" s="9">
        <v>0</v>
      </c>
      <c r="E174" s="9">
        <v>0</v>
      </c>
      <c r="F174" s="9" t="s">
        <v>8</v>
      </c>
      <c r="G174" s="9"/>
      <c r="H174" s="9"/>
      <c r="I174" s="9">
        <v>1</v>
      </c>
      <c r="J174" s="9"/>
      <c r="K174" s="12" t="s">
        <v>15</v>
      </c>
      <c r="L174" s="13" t="s">
        <v>22</v>
      </c>
      <c r="M174" s="14"/>
      <c r="N174" s="11" t="s">
        <v>60</v>
      </c>
      <c r="O174" s="11"/>
    </row>
    <row r="175" spans="1:15" ht="14.25" customHeight="1" x14ac:dyDescent="0.2">
      <c r="A175" s="9">
        <v>1970</v>
      </c>
      <c r="B175" s="10">
        <v>42314</v>
      </c>
      <c r="C175" s="11" t="s">
        <v>29</v>
      </c>
      <c r="D175" s="9">
        <v>6</v>
      </c>
      <c r="E175" s="9">
        <v>34</v>
      </c>
      <c r="F175" s="9" t="s">
        <v>7</v>
      </c>
      <c r="G175" s="9"/>
      <c r="H175" s="9">
        <v>1</v>
      </c>
      <c r="I175" s="9"/>
      <c r="J175" s="9"/>
      <c r="K175" s="12" t="s">
        <v>18</v>
      </c>
      <c r="L175" s="13" t="s">
        <v>56</v>
      </c>
      <c r="M175" s="14"/>
      <c r="N175" s="11" t="s">
        <v>60</v>
      </c>
      <c r="O175" s="11"/>
    </row>
    <row r="176" spans="1:15" ht="14.25" customHeight="1" x14ac:dyDescent="0.2">
      <c r="A176" s="16">
        <v>1971</v>
      </c>
      <c r="B176" s="17">
        <v>42250</v>
      </c>
      <c r="C176" s="18" t="s">
        <v>37</v>
      </c>
      <c r="D176" s="16">
        <v>0</v>
      </c>
      <c r="E176" s="16">
        <v>14</v>
      </c>
      <c r="F176" s="16" t="s">
        <v>7</v>
      </c>
      <c r="H176" s="16">
        <v>1</v>
      </c>
      <c r="K176" s="19" t="s">
        <v>18</v>
      </c>
      <c r="L176" s="20" t="s">
        <v>37</v>
      </c>
      <c r="N176" s="18" t="s">
        <v>60</v>
      </c>
    </row>
    <row r="177" spans="1:15" ht="14.25" customHeight="1" x14ac:dyDescent="0.2">
      <c r="A177" s="16">
        <v>1971</v>
      </c>
      <c r="B177" s="17">
        <v>42257</v>
      </c>
      <c r="C177" s="18" t="s">
        <v>23</v>
      </c>
      <c r="D177" s="16">
        <v>0</v>
      </c>
      <c r="E177" s="16">
        <v>13</v>
      </c>
      <c r="F177" s="16" t="s">
        <v>7</v>
      </c>
      <c r="H177" s="16">
        <v>1</v>
      </c>
      <c r="K177" s="19" t="s">
        <v>18</v>
      </c>
      <c r="L177" s="20" t="s">
        <v>23</v>
      </c>
      <c r="N177" s="18" t="s">
        <v>60</v>
      </c>
    </row>
    <row r="178" spans="1:15" ht="14.25" customHeight="1" x14ac:dyDescent="0.2">
      <c r="A178" s="16">
        <v>1971</v>
      </c>
      <c r="B178" s="17">
        <v>42264</v>
      </c>
      <c r="C178" s="18" t="s">
        <v>38</v>
      </c>
      <c r="D178" s="16">
        <v>0</v>
      </c>
      <c r="E178" s="16">
        <v>8</v>
      </c>
      <c r="F178" s="16" t="s">
        <v>7</v>
      </c>
      <c r="H178" s="16">
        <v>1</v>
      </c>
      <c r="K178" s="19" t="s">
        <v>15</v>
      </c>
      <c r="L178" s="20" t="s">
        <v>22</v>
      </c>
      <c r="N178" s="18" t="s">
        <v>60</v>
      </c>
    </row>
    <row r="179" spans="1:15" ht="14.25" customHeight="1" x14ac:dyDescent="0.2">
      <c r="A179" s="16">
        <v>1971</v>
      </c>
      <c r="B179" s="17">
        <v>42271</v>
      </c>
      <c r="C179" s="18" t="s">
        <v>25</v>
      </c>
      <c r="D179" s="16">
        <v>12</v>
      </c>
      <c r="E179" s="16">
        <v>28</v>
      </c>
      <c r="F179" s="16" t="s">
        <v>7</v>
      </c>
      <c r="H179" s="16">
        <v>1</v>
      </c>
      <c r="K179" s="19" t="s">
        <v>18</v>
      </c>
      <c r="L179" s="20" t="s">
        <v>25</v>
      </c>
      <c r="M179" s="21" t="s">
        <v>35</v>
      </c>
      <c r="N179" s="18" t="s">
        <v>60</v>
      </c>
    </row>
    <row r="180" spans="1:15" ht="14.25" customHeight="1" x14ac:dyDescent="0.2">
      <c r="A180" s="16">
        <v>1971</v>
      </c>
      <c r="B180" s="17">
        <v>42278</v>
      </c>
      <c r="C180" s="18" t="s">
        <v>53</v>
      </c>
      <c r="D180" s="16">
        <v>0</v>
      </c>
      <c r="E180" s="16">
        <v>36</v>
      </c>
      <c r="F180" s="16" t="s">
        <v>7</v>
      </c>
      <c r="H180" s="16">
        <v>1</v>
      </c>
      <c r="K180" s="19" t="s">
        <v>15</v>
      </c>
      <c r="L180" s="20" t="s">
        <v>22</v>
      </c>
      <c r="N180" s="18" t="s">
        <v>60</v>
      </c>
    </row>
    <row r="181" spans="1:15" ht="14.25" customHeight="1" x14ac:dyDescent="0.2">
      <c r="A181" s="16">
        <v>1971</v>
      </c>
      <c r="B181" s="17">
        <v>42285</v>
      </c>
      <c r="C181" s="18" t="s">
        <v>31</v>
      </c>
      <c r="D181" s="16">
        <v>6</v>
      </c>
      <c r="E181" s="16">
        <v>13</v>
      </c>
      <c r="F181" s="16" t="s">
        <v>7</v>
      </c>
      <c r="H181" s="16">
        <v>1</v>
      </c>
      <c r="K181" s="19" t="s">
        <v>15</v>
      </c>
      <c r="L181" s="20" t="s">
        <v>22</v>
      </c>
      <c r="N181" s="18" t="s">
        <v>60</v>
      </c>
    </row>
    <row r="182" spans="1:15" ht="14.25" customHeight="1" x14ac:dyDescent="0.2">
      <c r="A182" s="16">
        <v>1971</v>
      </c>
      <c r="B182" s="17">
        <v>42292</v>
      </c>
      <c r="C182" s="18" t="s">
        <v>26</v>
      </c>
      <c r="D182" s="16">
        <v>0</v>
      </c>
      <c r="E182" s="16">
        <v>40</v>
      </c>
      <c r="F182" s="16" t="s">
        <v>7</v>
      </c>
      <c r="H182" s="16">
        <v>1</v>
      </c>
      <c r="K182" s="19" t="s">
        <v>18</v>
      </c>
      <c r="L182" s="20" t="s">
        <v>52</v>
      </c>
      <c r="N182" s="18" t="s">
        <v>60</v>
      </c>
    </row>
    <row r="183" spans="1:15" ht="14.25" customHeight="1" x14ac:dyDescent="0.2">
      <c r="A183" s="16">
        <v>1971</v>
      </c>
      <c r="B183" s="17">
        <v>42299</v>
      </c>
      <c r="C183" s="18" t="s">
        <v>42</v>
      </c>
      <c r="D183" s="16">
        <v>19</v>
      </c>
      <c r="E183" s="16">
        <v>0</v>
      </c>
      <c r="F183" s="16" t="s">
        <v>6</v>
      </c>
      <c r="G183" s="16">
        <v>1</v>
      </c>
      <c r="K183" s="19" t="s">
        <v>15</v>
      </c>
      <c r="L183" s="20" t="s">
        <v>22</v>
      </c>
      <c r="N183" s="18" t="s">
        <v>60</v>
      </c>
    </row>
    <row r="184" spans="1:15" ht="14.25" customHeight="1" x14ac:dyDescent="0.2">
      <c r="A184" s="16">
        <v>1971</v>
      </c>
      <c r="B184" s="17">
        <v>42306</v>
      </c>
      <c r="C184" s="18" t="s">
        <v>44</v>
      </c>
      <c r="D184" s="16">
        <v>13</v>
      </c>
      <c r="E184" s="16">
        <v>6</v>
      </c>
      <c r="F184" s="16" t="s">
        <v>6</v>
      </c>
      <c r="G184" s="16">
        <v>1</v>
      </c>
      <c r="K184" s="19" t="s">
        <v>18</v>
      </c>
      <c r="L184" s="20" t="s">
        <v>47</v>
      </c>
      <c r="N184" s="18" t="s">
        <v>60</v>
      </c>
    </row>
    <row r="185" spans="1:15" ht="14.25" customHeight="1" x14ac:dyDescent="0.2">
      <c r="A185" s="16">
        <v>1971</v>
      </c>
      <c r="B185" s="17">
        <v>42313</v>
      </c>
      <c r="C185" s="18" t="s">
        <v>29</v>
      </c>
      <c r="D185" s="16">
        <v>8</v>
      </c>
      <c r="E185" s="16">
        <v>28</v>
      </c>
      <c r="F185" s="16" t="s">
        <v>7</v>
      </c>
      <c r="H185" s="16">
        <v>1</v>
      </c>
      <c r="K185" s="19" t="s">
        <v>15</v>
      </c>
      <c r="L185" s="20" t="s">
        <v>22</v>
      </c>
      <c r="N185" s="18" t="s">
        <v>60</v>
      </c>
    </row>
    <row r="186" spans="1:15" ht="14.25" customHeight="1" x14ac:dyDescent="0.2">
      <c r="A186" s="9">
        <v>1972</v>
      </c>
      <c r="B186" s="10">
        <v>42255</v>
      </c>
      <c r="C186" s="11" t="s">
        <v>30</v>
      </c>
      <c r="D186" s="9">
        <v>6</v>
      </c>
      <c r="E186" s="9">
        <v>28</v>
      </c>
      <c r="F186" s="9" t="s">
        <v>7</v>
      </c>
      <c r="G186" s="9"/>
      <c r="H186" s="9">
        <v>1</v>
      </c>
      <c r="I186" s="9"/>
      <c r="J186" s="9"/>
      <c r="K186" s="12" t="s">
        <v>15</v>
      </c>
      <c r="L186" s="13" t="s">
        <v>22</v>
      </c>
      <c r="M186" s="14"/>
      <c r="N186" s="11" t="s">
        <v>59</v>
      </c>
      <c r="O186" s="11"/>
    </row>
    <row r="187" spans="1:15" ht="14.25" customHeight="1" x14ac:dyDescent="0.2">
      <c r="A187" s="9">
        <v>1972</v>
      </c>
      <c r="B187" s="10">
        <v>42262</v>
      </c>
      <c r="C187" s="11" t="s">
        <v>29</v>
      </c>
      <c r="D187" s="9">
        <v>0</v>
      </c>
      <c r="E187" s="9">
        <v>47</v>
      </c>
      <c r="F187" s="9" t="s">
        <v>7</v>
      </c>
      <c r="G187" s="9"/>
      <c r="H187" s="9">
        <v>1</v>
      </c>
      <c r="I187" s="9"/>
      <c r="J187" s="9"/>
      <c r="K187" s="12" t="s">
        <v>18</v>
      </c>
      <c r="L187" s="13" t="s">
        <v>56</v>
      </c>
      <c r="M187" s="14"/>
      <c r="N187" s="11" t="s">
        <v>59</v>
      </c>
      <c r="O187" s="11"/>
    </row>
    <row r="188" spans="1:15" ht="14.25" customHeight="1" x14ac:dyDescent="0.2">
      <c r="A188" s="9">
        <v>1972</v>
      </c>
      <c r="B188" s="10">
        <v>42269</v>
      </c>
      <c r="C188" s="11" t="s">
        <v>25</v>
      </c>
      <c r="D188" s="9">
        <v>0</v>
      </c>
      <c r="E188" s="9">
        <v>27</v>
      </c>
      <c r="F188" s="9" t="s">
        <v>7</v>
      </c>
      <c r="G188" s="9"/>
      <c r="H188" s="9">
        <v>1</v>
      </c>
      <c r="I188" s="9"/>
      <c r="J188" s="9"/>
      <c r="K188" s="12" t="s">
        <v>15</v>
      </c>
      <c r="L188" s="13" t="s">
        <v>22</v>
      </c>
      <c r="M188" s="14"/>
      <c r="N188" s="11" t="s">
        <v>59</v>
      </c>
      <c r="O188" s="11"/>
    </row>
    <row r="189" spans="1:15" ht="14.25" customHeight="1" x14ac:dyDescent="0.2">
      <c r="A189" s="9">
        <v>1972</v>
      </c>
      <c r="B189" s="10">
        <v>42276</v>
      </c>
      <c r="C189" s="11" t="s">
        <v>53</v>
      </c>
      <c r="D189" s="9">
        <v>0</v>
      </c>
      <c r="E189" s="9">
        <v>56</v>
      </c>
      <c r="F189" s="9" t="s">
        <v>7</v>
      </c>
      <c r="G189" s="9"/>
      <c r="H189" s="9">
        <v>1</v>
      </c>
      <c r="I189" s="9"/>
      <c r="J189" s="9"/>
      <c r="K189" s="12" t="s">
        <v>18</v>
      </c>
      <c r="L189" s="13" t="s">
        <v>57</v>
      </c>
      <c r="M189" s="14"/>
      <c r="N189" s="11" t="s">
        <v>59</v>
      </c>
      <c r="O189" s="11"/>
    </row>
    <row r="190" spans="1:15" ht="14.25" customHeight="1" x14ac:dyDescent="0.2">
      <c r="A190" s="9">
        <v>1972</v>
      </c>
      <c r="B190" s="10">
        <v>42286</v>
      </c>
      <c r="C190" s="11" t="s">
        <v>38</v>
      </c>
      <c r="D190" s="9">
        <v>6</v>
      </c>
      <c r="E190" s="9">
        <v>15</v>
      </c>
      <c r="F190" s="9" t="s">
        <v>7</v>
      </c>
      <c r="G190" s="9"/>
      <c r="H190" s="9">
        <v>1</v>
      </c>
      <c r="I190" s="9"/>
      <c r="J190" s="9"/>
      <c r="K190" s="12" t="s">
        <v>18</v>
      </c>
      <c r="L190" s="13" t="s">
        <v>21</v>
      </c>
      <c r="M190" s="14"/>
      <c r="N190" s="11" t="s">
        <v>59</v>
      </c>
      <c r="O190" s="11" t="s">
        <v>39</v>
      </c>
    </row>
    <row r="191" spans="1:15" ht="14.25" customHeight="1" x14ac:dyDescent="0.2">
      <c r="A191" s="9">
        <v>1972</v>
      </c>
      <c r="B191" s="10">
        <v>42290</v>
      </c>
      <c r="C191" s="11" t="s">
        <v>31</v>
      </c>
      <c r="D191" s="9">
        <v>0</v>
      </c>
      <c r="E191" s="9">
        <v>41</v>
      </c>
      <c r="F191" s="9" t="s">
        <v>7</v>
      </c>
      <c r="G191" s="9"/>
      <c r="H191" s="9">
        <v>1</v>
      </c>
      <c r="I191" s="9"/>
      <c r="J191" s="9"/>
      <c r="K191" s="12" t="s">
        <v>18</v>
      </c>
      <c r="L191" s="13" t="s">
        <v>24</v>
      </c>
      <c r="M191" s="14"/>
      <c r="N191" s="11" t="s">
        <v>59</v>
      </c>
      <c r="O191" s="11"/>
    </row>
    <row r="192" spans="1:15" ht="14.25" customHeight="1" x14ac:dyDescent="0.2">
      <c r="A192" s="9">
        <v>1972</v>
      </c>
      <c r="B192" s="10">
        <v>42297</v>
      </c>
      <c r="C192" s="11" t="s">
        <v>26</v>
      </c>
      <c r="D192" s="9">
        <v>8</v>
      </c>
      <c r="E192" s="9">
        <v>58</v>
      </c>
      <c r="F192" s="9" t="s">
        <v>7</v>
      </c>
      <c r="G192" s="9"/>
      <c r="H192" s="9">
        <v>1</v>
      </c>
      <c r="I192" s="9"/>
      <c r="J192" s="9"/>
      <c r="K192" s="12" t="s">
        <v>15</v>
      </c>
      <c r="L192" s="13" t="s">
        <v>22</v>
      </c>
      <c r="M192" s="14"/>
      <c r="N192" s="11" t="s">
        <v>59</v>
      </c>
      <c r="O192" s="11"/>
    </row>
    <row r="193" spans="1:15" ht="14.25" customHeight="1" x14ac:dyDescent="0.2">
      <c r="A193" s="9">
        <v>1972</v>
      </c>
      <c r="B193" s="10">
        <v>42304</v>
      </c>
      <c r="C193" s="11" t="s">
        <v>42</v>
      </c>
      <c r="D193" s="9">
        <v>7</v>
      </c>
      <c r="E193" s="9">
        <v>42</v>
      </c>
      <c r="F193" s="9" t="s">
        <v>7</v>
      </c>
      <c r="G193" s="9"/>
      <c r="H193" s="9">
        <v>1</v>
      </c>
      <c r="I193" s="9"/>
      <c r="J193" s="9"/>
      <c r="K193" s="12" t="s">
        <v>18</v>
      </c>
      <c r="L193" s="13" t="s">
        <v>43</v>
      </c>
      <c r="M193" s="14"/>
      <c r="N193" s="11" t="s">
        <v>59</v>
      </c>
      <c r="O193" s="11" t="s">
        <v>36</v>
      </c>
    </row>
    <row r="194" spans="1:15" ht="14.25" customHeight="1" x14ac:dyDescent="0.2">
      <c r="A194" s="9">
        <v>1972</v>
      </c>
      <c r="B194" s="10">
        <v>42311</v>
      </c>
      <c r="C194" s="11" t="s">
        <v>23</v>
      </c>
      <c r="D194" s="9">
        <v>6</v>
      </c>
      <c r="E194" s="9">
        <v>22</v>
      </c>
      <c r="F194" s="9" t="s">
        <v>7</v>
      </c>
      <c r="G194" s="9"/>
      <c r="H194" s="9">
        <v>1</v>
      </c>
      <c r="I194" s="9"/>
      <c r="J194" s="9"/>
      <c r="K194" s="12" t="s">
        <v>15</v>
      </c>
      <c r="L194" s="13" t="s">
        <v>22</v>
      </c>
      <c r="M194" s="14"/>
      <c r="N194" s="11" t="s">
        <v>59</v>
      </c>
      <c r="O194" s="11"/>
    </row>
    <row r="195" spans="1:15" ht="14.25" customHeight="1" x14ac:dyDescent="0.2">
      <c r="A195" s="9">
        <v>1972</v>
      </c>
      <c r="B195" s="10">
        <v>42318</v>
      </c>
      <c r="C195" s="11" t="s">
        <v>44</v>
      </c>
      <c r="D195" s="9">
        <v>0</v>
      </c>
      <c r="E195" s="9">
        <v>19</v>
      </c>
      <c r="F195" s="9" t="s">
        <v>7</v>
      </c>
      <c r="G195" s="9"/>
      <c r="H195" s="9">
        <v>1</v>
      </c>
      <c r="I195" s="9"/>
      <c r="J195" s="9"/>
      <c r="K195" s="12" t="s">
        <v>15</v>
      </c>
      <c r="L195" s="13" t="s">
        <v>22</v>
      </c>
      <c r="M195" s="14"/>
      <c r="N195" s="11" t="s">
        <v>59</v>
      </c>
      <c r="O195" s="11"/>
    </row>
    <row r="196" spans="1:15" ht="14.25" customHeight="1" x14ac:dyDescent="0.2">
      <c r="A196" s="16">
        <v>1973</v>
      </c>
      <c r="B196" s="17">
        <v>42254</v>
      </c>
      <c r="C196" s="18" t="s">
        <v>30</v>
      </c>
      <c r="D196" s="16">
        <v>0</v>
      </c>
      <c r="E196" s="16">
        <v>34</v>
      </c>
      <c r="F196" s="16" t="s">
        <v>7</v>
      </c>
      <c r="H196" s="16">
        <v>1</v>
      </c>
      <c r="K196" s="19" t="s">
        <v>18</v>
      </c>
      <c r="L196" s="20" t="s">
        <v>30</v>
      </c>
      <c r="N196" s="18" t="s">
        <v>59</v>
      </c>
    </row>
    <row r="197" spans="1:15" ht="14.25" customHeight="1" x14ac:dyDescent="0.2">
      <c r="A197" s="16">
        <v>1973</v>
      </c>
      <c r="B197" s="17">
        <v>42262</v>
      </c>
      <c r="C197" s="18" t="s">
        <v>29</v>
      </c>
      <c r="D197" s="16">
        <v>0</v>
      </c>
      <c r="E197" s="16">
        <v>62</v>
      </c>
      <c r="F197" s="16" t="s">
        <v>7</v>
      </c>
      <c r="H197" s="16">
        <v>1</v>
      </c>
      <c r="K197" s="19" t="s">
        <v>15</v>
      </c>
      <c r="L197" s="20" t="s">
        <v>22</v>
      </c>
      <c r="N197" s="18" t="s">
        <v>59</v>
      </c>
      <c r="O197" s="18" t="s">
        <v>54</v>
      </c>
    </row>
    <row r="198" spans="1:15" ht="14.25" customHeight="1" x14ac:dyDescent="0.2">
      <c r="A198" s="16">
        <v>1973</v>
      </c>
      <c r="B198" s="17">
        <v>42268</v>
      </c>
      <c r="C198" s="18" t="s">
        <v>25</v>
      </c>
      <c r="D198" s="16">
        <v>6</v>
      </c>
      <c r="E198" s="16">
        <v>27</v>
      </c>
      <c r="F198" s="16" t="s">
        <v>7</v>
      </c>
      <c r="H198" s="16">
        <v>1</v>
      </c>
      <c r="K198" s="19" t="s">
        <v>18</v>
      </c>
      <c r="L198" s="20" t="s">
        <v>25</v>
      </c>
      <c r="M198" s="21" t="s">
        <v>35</v>
      </c>
      <c r="N198" s="18" t="s">
        <v>59</v>
      </c>
    </row>
    <row r="199" spans="1:15" ht="14.25" customHeight="1" x14ac:dyDescent="0.2">
      <c r="A199" s="16">
        <v>1973</v>
      </c>
      <c r="B199" s="17">
        <v>42275</v>
      </c>
      <c r="C199" s="18" t="s">
        <v>53</v>
      </c>
      <c r="D199" s="16">
        <v>0</v>
      </c>
      <c r="E199" s="16">
        <v>34</v>
      </c>
      <c r="F199" s="16" t="s">
        <v>7</v>
      </c>
      <c r="H199" s="16">
        <v>1</v>
      </c>
      <c r="K199" s="19" t="s">
        <v>15</v>
      </c>
      <c r="L199" s="20" t="s">
        <v>22</v>
      </c>
      <c r="N199" s="18" t="s">
        <v>59</v>
      </c>
    </row>
    <row r="200" spans="1:15" ht="14.25" customHeight="1" x14ac:dyDescent="0.2">
      <c r="A200" s="16">
        <v>1973</v>
      </c>
      <c r="B200" s="17">
        <v>42282</v>
      </c>
      <c r="C200" s="18" t="s">
        <v>38</v>
      </c>
      <c r="D200" s="16">
        <v>6</v>
      </c>
      <c r="E200" s="16">
        <v>14</v>
      </c>
      <c r="F200" s="16" t="s">
        <v>7</v>
      </c>
      <c r="H200" s="16">
        <v>1</v>
      </c>
      <c r="K200" s="19" t="s">
        <v>15</v>
      </c>
      <c r="L200" s="20" t="s">
        <v>22</v>
      </c>
      <c r="N200" s="18" t="s">
        <v>59</v>
      </c>
    </row>
    <row r="201" spans="1:15" ht="14.25" customHeight="1" x14ac:dyDescent="0.2">
      <c r="A201" s="16">
        <v>1973</v>
      </c>
      <c r="B201" s="17">
        <v>42290</v>
      </c>
      <c r="C201" s="18" t="s">
        <v>31</v>
      </c>
      <c r="D201" s="16">
        <v>0</v>
      </c>
      <c r="E201" s="16">
        <v>27</v>
      </c>
      <c r="F201" s="16" t="s">
        <v>7</v>
      </c>
      <c r="H201" s="16">
        <v>1</v>
      </c>
      <c r="K201" s="19" t="s">
        <v>15</v>
      </c>
      <c r="L201" s="20" t="s">
        <v>22</v>
      </c>
      <c r="N201" s="18" t="s">
        <v>59</v>
      </c>
    </row>
    <row r="202" spans="1:15" ht="14.25" customHeight="1" x14ac:dyDescent="0.2">
      <c r="A202" s="16">
        <v>1973</v>
      </c>
      <c r="B202" s="17">
        <v>42296</v>
      </c>
      <c r="C202" s="18" t="s">
        <v>26</v>
      </c>
      <c r="D202" s="16">
        <v>6</v>
      </c>
      <c r="E202" s="16">
        <v>65</v>
      </c>
      <c r="F202" s="16" t="s">
        <v>7</v>
      </c>
      <c r="H202" s="16">
        <v>1</v>
      </c>
      <c r="K202" s="19" t="s">
        <v>18</v>
      </c>
      <c r="L202" s="20" t="s">
        <v>52</v>
      </c>
      <c r="N202" s="18" t="s">
        <v>59</v>
      </c>
    </row>
    <row r="203" spans="1:15" ht="14.25" customHeight="1" x14ac:dyDescent="0.2">
      <c r="A203" s="16">
        <v>1973</v>
      </c>
      <c r="B203" s="17">
        <v>42303</v>
      </c>
      <c r="C203" s="18" t="s">
        <v>42</v>
      </c>
      <c r="D203" s="16">
        <v>8</v>
      </c>
      <c r="E203" s="16">
        <v>40</v>
      </c>
      <c r="F203" s="16" t="s">
        <v>7</v>
      </c>
      <c r="H203" s="16">
        <v>1</v>
      </c>
      <c r="K203" s="19" t="s">
        <v>15</v>
      </c>
      <c r="L203" s="20" t="s">
        <v>22</v>
      </c>
      <c r="N203" s="18" t="s">
        <v>59</v>
      </c>
    </row>
    <row r="204" spans="1:15" ht="14.25" customHeight="1" x14ac:dyDescent="0.2">
      <c r="A204" s="16">
        <v>1973</v>
      </c>
      <c r="B204" s="17">
        <v>42310</v>
      </c>
      <c r="C204" s="18" t="s">
        <v>23</v>
      </c>
      <c r="D204" s="16">
        <v>0</v>
      </c>
      <c r="E204" s="16">
        <v>51</v>
      </c>
      <c r="F204" s="16" t="s">
        <v>7</v>
      </c>
      <c r="H204" s="16">
        <v>1</v>
      </c>
      <c r="K204" s="19" t="s">
        <v>18</v>
      </c>
      <c r="L204" s="20" t="s">
        <v>23</v>
      </c>
      <c r="N204" s="18" t="s">
        <v>59</v>
      </c>
    </row>
    <row r="205" spans="1:15" ht="14.25" customHeight="1" x14ac:dyDescent="0.2">
      <c r="A205" s="16">
        <v>1973</v>
      </c>
      <c r="B205" s="17">
        <v>42317</v>
      </c>
      <c r="C205" s="18" t="s">
        <v>44</v>
      </c>
      <c r="D205" s="16">
        <v>6</v>
      </c>
      <c r="E205" s="16">
        <v>7</v>
      </c>
      <c r="F205" s="16" t="s">
        <v>7</v>
      </c>
      <c r="H205" s="16">
        <v>1</v>
      </c>
      <c r="K205" s="19" t="s">
        <v>18</v>
      </c>
      <c r="L205" s="20" t="s">
        <v>47</v>
      </c>
      <c r="N205" s="18" t="s">
        <v>59</v>
      </c>
    </row>
    <row r="206" spans="1:15" ht="14.25" customHeight="1" x14ac:dyDescent="0.2">
      <c r="A206" s="9">
        <v>1974</v>
      </c>
      <c r="B206" s="10">
        <v>42254</v>
      </c>
      <c r="C206" s="11" t="s">
        <v>30</v>
      </c>
      <c r="D206" s="9">
        <v>7</v>
      </c>
      <c r="E206" s="9">
        <v>7</v>
      </c>
      <c r="F206" s="9" t="s">
        <v>8</v>
      </c>
      <c r="G206" s="9"/>
      <c r="H206" s="9"/>
      <c r="I206" s="9">
        <v>1</v>
      </c>
      <c r="J206" s="9"/>
      <c r="K206" s="12" t="s">
        <v>15</v>
      </c>
      <c r="L206" s="13" t="s">
        <v>22</v>
      </c>
      <c r="M206" s="14"/>
      <c r="N206" s="11" t="s">
        <v>58</v>
      </c>
      <c r="O206" s="11"/>
    </row>
    <row r="207" spans="1:15" ht="14.25" customHeight="1" x14ac:dyDescent="0.2">
      <c r="A207" s="9">
        <v>1974</v>
      </c>
      <c r="B207" s="10">
        <v>42260</v>
      </c>
      <c r="C207" s="11" t="s">
        <v>29</v>
      </c>
      <c r="D207" s="9">
        <v>31</v>
      </c>
      <c r="E207" s="9">
        <v>7</v>
      </c>
      <c r="F207" s="9" t="s">
        <v>6</v>
      </c>
      <c r="G207" s="9">
        <v>1</v>
      </c>
      <c r="H207" s="9"/>
      <c r="I207" s="9"/>
      <c r="J207" s="9"/>
      <c r="K207" s="12" t="s">
        <v>18</v>
      </c>
      <c r="L207" s="13" t="s">
        <v>56</v>
      </c>
      <c r="M207" s="14"/>
      <c r="N207" s="11" t="s">
        <v>58</v>
      </c>
      <c r="O207" s="11"/>
    </row>
    <row r="208" spans="1:15" ht="14.25" customHeight="1" x14ac:dyDescent="0.2">
      <c r="A208" s="9">
        <v>1974</v>
      </c>
      <c r="B208" s="10">
        <v>42267</v>
      </c>
      <c r="C208" s="11" t="s">
        <v>25</v>
      </c>
      <c r="D208" s="9">
        <v>16</v>
      </c>
      <c r="E208" s="9">
        <v>21</v>
      </c>
      <c r="F208" s="9" t="s">
        <v>7</v>
      </c>
      <c r="G208" s="9"/>
      <c r="H208" s="9">
        <v>1</v>
      </c>
      <c r="I208" s="9"/>
      <c r="J208" s="9"/>
      <c r="K208" s="12" t="s">
        <v>15</v>
      </c>
      <c r="L208" s="13" t="s">
        <v>22</v>
      </c>
      <c r="M208" s="14" t="s">
        <v>35</v>
      </c>
      <c r="N208" s="11" t="s">
        <v>58</v>
      </c>
      <c r="O208" s="11" t="s">
        <v>36</v>
      </c>
    </row>
    <row r="209" spans="1:15" ht="14.25" customHeight="1" x14ac:dyDescent="0.2">
      <c r="A209" s="9">
        <v>1974</v>
      </c>
      <c r="B209" s="10">
        <v>42274</v>
      </c>
      <c r="C209" s="11" t="s">
        <v>53</v>
      </c>
      <c r="D209" s="9">
        <v>7</v>
      </c>
      <c r="E209" s="9">
        <v>36</v>
      </c>
      <c r="F209" s="9" t="s">
        <v>7</v>
      </c>
      <c r="G209" s="9"/>
      <c r="H209" s="9">
        <v>1</v>
      </c>
      <c r="I209" s="9"/>
      <c r="J209" s="9"/>
      <c r="K209" s="12" t="s">
        <v>18</v>
      </c>
      <c r="L209" s="13" t="s">
        <v>57</v>
      </c>
      <c r="M209" s="14"/>
      <c r="N209" s="11" t="s">
        <v>58</v>
      </c>
      <c r="O209" s="11"/>
    </row>
    <row r="210" spans="1:15" ht="14.25" customHeight="1" x14ac:dyDescent="0.2">
      <c r="A210" s="9">
        <v>1974</v>
      </c>
      <c r="B210" s="10">
        <v>42281</v>
      </c>
      <c r="C210" s="11" t="s">
        <v>38</v>
      </c>
      <c r="D210" s="9">
        <v>19</v>
      </c>
      <c r="E210" s="9">
        <v>0</v>
      </c>
      <c r="F210" s="9" t="s">
        <v>6</v>
      </c>
      <c r="G210" s="9">
        <v>1</v>
      </c>
      <c r="H210" s="9"/>
      <c r="I210" s="9"/>
      <c r="J210" s="9"/>
      <c r="K210" s="12" t="s">
        <v>18</v>
      </c>
      <c r="L210" s="13" t="s">
        <v>21</v>
      </c>
      <c r="M210" s="14"/>
      <c r="N210" s="11" t="s">
        <v>58</v>
      </c>
      <c r="O210" s="11"/>
    </row>
    <row r="211" spans="1:15" ht="14.25" customHeight="1" x14ac:dyDescent="0.2">
      <c r="A211" s="9">
        <v>1974</v>
      </c>
      <c r="B211" s="10">
        <v>42288</v>
      </c>
      <c r="C211" s="11" t="s">
        <v>31</v>
      </c>
      <c r="D211" s="9">
        <v>13</v>
      </c>
      <c r="E211" s="9">
        <v>58</v>
      </c>
      <c r="F211" s="9" t="s">
        <v>7</v>
      </c>
      <c r="G211" s="9"/>
      <c r="H211" s="9">
        <v>1</v>
      </c>
      <c r="I211" s="9"/>
      <c r="J211" s="9"/>
      <c r="K211" s="12" t="s">
        <v>18</v>
      </c>
      <c r="L211" s="13" t="s">
        <v>24</v>
      </c>
      <c r="M211" s="14"/>
      <c r="N211" s="11" t="s">
        <v>58</v>
      </c>
      <c r="O211" s="11"/>
    </row>
    <row r="212" spans="1:15" ht="14.25" customHeight="1" x14ac:dyDescent="0.2">
      <c r="A212" s="9">
        <v>1974</v>
      </c>
      <c r="B212" s="10">
        <v>42295</v>
      </c>
      <c r="C212" s="11" t="s">
        <v>26</v>
      </c>
      <c r="D212" s="9">
        <v>6</v>
      </c>
      <c r="E212" s="9">
        <v>40</v>
      </c>
      <c r="F212" s="9" t="s">
        <v>7</v>
      </c>
      <c r="G212" s="9"/>
      <c r="H212" s="9">
        <v>1</v>
      </c>
      <c r="I212" s="9"/>
      <c r="J212" s="9"/>
      <c r="K212" s="12" t="s">
        <v>15</v>
      </c>
      <c r="L212" s="13" t="s">
        <v>22</v>
      </c>
      <c r="M212" s="14"/>
      <c r="N212" s="11" t="s">
        <v>58</v>
      </c>
      <c r="O212" s="11"/>
    </row>
    <row r="213" spans="1:15" ht="14.25" customHeight="1" x14ac:dyDescent="0.2">
      <c r="A213" s="9">
        <v>1974</v>
      </c>
      <c r="B213" s="10">
        <v>42302</v>
      </c>
      <c r="C213" s="11" t="s">
        <v>40</v>
      </c>
      <c r="D213" s="9">
        <v>6</v>
      </c>
      <c r="E213" s="9">
        <v>38</v>
      </c>
      <c r="F213" s="9" t="s">
        <v>7</v>
      </c>
      <c r="G213" s="9"/>
      <c r="H213" s="9">
        <v>1</v>
      </c>
      <c r="I213" s="9"/>
      <c r="J213" s="9"/>
      <c r="K213" s="12" t="s">
        <v>18</v>
      </c>
      <c r="L213" s="13" t="s">
        <v>41</v>
      </c>
      <c r="M213" s="14"/>
      <c r="N213" s="11" t="s">
        <v>58</v>
      </c>
      <c r="O213" s="11"/>
    </row>
    <row r="214" spans="1:15" ht="14.25" customHeight="1" x14ac:dyDescent="0.2">
      <c r="A214" s="9">
        <v>1974</v>
      </c>
      <c r="B214" s="10">
        <v>42309</v>
      </c>
      <c r="C214" s="11" t="s">
        <v>23</v>
      </c>
      <c r="D214" s="9">
        <v>14</v>
      </c>
      <c r="E214" s="9">
        <v>6</v>
      </c>
      <c r="F214" s="9" t="s">
        <v>6</v>
      </c>
      <c r="G214" s="9">
        <v>1</v>
      </c>
      <c r="H214" s="9"/>
      <c r="I214" s="9"/>
      <c r="J214" s="9"/>
      <c r="K214" s="12" t="s">
        <v>15</v>
      </c>
      <c r="L214" s="13" t="s">
        <v>22</v>
      </c>
      <c r="M214" s="14"/>
      <c r="N214" s="11" t="s">
        <v>58</v>
      </c>
      <c r="O214" s="11"/>
    </row>
    <row r="215" spans="1:15" ht="14.25" customHeight="1" x14ac:dyDescent="0.2">
      <c r="A215" s="9">
        <v>1974</v>
      </c>
      <c r="B215" s="10">
        <v>42316</v>
      </c>
      <c r="C215" s="11" t="s">
        <v>44</v>
      </c>
      <c r="D215" s="9">
        <v>19</v>
      </c>
      <c r="E215" s="9">
        <v>6</v>
      </c>
      <c r="F215" s="9" t="s">
        <v>6</v>
      </c>
      <c r="G215" s="9">
        <v>1</v>
      </c>
      <c r="H215" s="9"/>
      <c r="I215" s="9"/>
      <c r="J215" s="9"/>
      <c r="K215" s="12" t="s">
        <v>15</v>
      </c>
      <c r="L215" s="13" t="s">
        <v>22</v>
      </c>
      <c r="M215" s="14"/>
      <c r="N215" s="11" t="s">
        <v>58</v>
      </c>
      <c r="O215" s="11"/>
    </row>
    <row r="216" spans="1:15" ht="14.25" customHeight="1" x14ac:dyDescent="0.2">
      <c r="A216" s="16">
        <v>1975</v>
      </c>
      <c r="B216" s="17">
        <v>42252</v>
      </c>
      <c r="C216" s="18" t="s">
        <v>30</v>
      </c>
      <c r="D216" s="16">
        <v>0</v>
      </c>
      <c r="E216" s="16">
        <v>21</v>
      </c>
      <c r="F216" s="16" t="s">
        <v>7</v>
      </c>
      <c r="H216" s="16">
        <v>1</v>
      </c>
      <c r="K216" s="19" t="s">
        <v>18</v>
      </c>
      <c r="L216" s="20" t="s">
        <v>30</v>
      </c>
      <c r="N216" s="18" t="s">
        <v>58</v>
      </c>
    </row>
    <row r="217" spans="1:15" ht="14.25" customHeight="1" x14ac:dyDescent="0.2">
      <c r="A217" s="16">
        <v>1975</v>
      </c>
      <c r="B217" s="17">
        <v>42259</v>
      </c>
      <c r="C217" s="18" t="s">
        <v>29</v>
      </c>
      <c r="D217" s="16">
        <v>6</v>
      </c>
      <c r="E217" s="16">
        <v>7</v>
      </c>
      <c r="F217" s="16" t="s">
        <v>7</v>
      </c>
      <c r="H217" s="16">
        <v>1</v>
      </c>
      <c r="K217" s="19" t="s">
        <v>15</v>
      </c>
      <c r="L217" s="20" t="s">
        <v>22</v>
      </c>
      <c r="N217" s="18" t="s">
        <v>58</v>
      </c>
    </row>
    <row r="218" spans="1:15" ht="14.25" customHeight="1" x14ac:dyDescent="0.2">
      <c r="A218" s="16">
        <v>1975</v>
      </c>
      <c r="B218" s="17">
        <v>42266</v>
      </c>
      <c r="C218" s="18" t="s">
        <v>25</v>
      </c>
      <c r="D218" s="16">
        <v>12</v>
      </c>
      <c r="E218" s="16">
        <v>20</v>
      </c>
      <c r="F218" s="16" t="s">
        <v>7</v>
      </c>
      <c r="H218" s="16">
        <v>1</v>
      </c>
      <c r="K218" s="19" t="s">
        <v>18</v>
      </c>
      <c r="L218" s="20" t="s">
        <v>25</v>
      </c>
      <c r="M218" s="21" t="s">
        <v>35</v>
      </c>
      <c r="N218" s="18" t="s">
        <v>58</v>
      </c>
    </row>
    <row r="219" spans="1:15" ht="14.25" customHeight="1" x14ac:dyDescent="0.2">
      <c r="A219" s="16">
        <v>1975</v>
      </c>
      <c r="B219" s="17">
        <v>42273</v>
      </c>
      <c r="C219" s="18" t="s">
        <v>53</v>
      </c>
      <c r="D219" s="16">
        <v>0</v>
      </c>
      <c r="E219" s="16">
        <v>18</v>
      </c>
      <c r="F219" s="16" t="s">
        <v>7</v>
      </c>
      <c r="H219" s="16">
        <v>1</v>
      </c>
      <c r="K219" s="19" t="s">
        <v>15</v>
      </c>
      <c r="L219" s="20" t="s">
        <v>22</v>
      </c>
      <c r="N219" s="18" t="s">
        <v>58</v>
      </c>
    </row>
    <row r="220" spans="1:15" ht="14.25" customHeight="1" x14ac:dyDescent="0.2">
      <c r="A220" s="16">
        <v>1975</v>
      </c>
      <c r="B220" s="17">
        <v>42280</v>
      </c>
      <c r="C220" s="18" t="s">
        <v>38</v>
      </c>
      <c r="D220" s="16">
        <v>42</v>
      </c>
      <c r="E220" s="16">
        <v>14</v>
      </c>
      <c r="F220" s="16" t="s">
        <v>6</v>
      </c>
      <c r="G220" s="16">
        <v>1</v>
      </c>
      <c r="K220" s="19" t="s">
        <v>15</v>
      </c>
      <c r="L220" s="20" t="s">
        <v>22</v>
      </c>
      <c r="N220" s="18" t="s">
        <v>58</v>
      </c>
    </row>
    <row r="221" spans="1:15" ht="14.25" customHeight="1" x14ac:dyDescent="0.2">
      <c r="A221" s="16">
        <v>1975</v>
      </c>
      <c r="B221" s="17">
        <v>42287</v>
      </c>
      <c r="C221" s="18" t="s">
        <v>31</v>
      </c>
      <c r="D221" s="16">
        <v>7</v>
      </c>
      <c r="E221" s="16">
        <v>13</v>
      </c>
      <c r="F221" s="16" t="s">
        <v>7</v>
      </c>
      <c r="H221" s="16">
        <v>1</v>
      </c>
      <c r="K221" s="19" t="s">
        <v>15</v>
      </c>
      <c r="L221" s="20" t="s">
        <v>22</v>
      </c>
      <c r="N221" s="18" t="s">
        <v>58</v>
      </c>
    </row>
    <row r="222" spans="1:15" ht="14.25" customHeight="1" x14ac:dyDescent="0.2">
      <c r="A222" s="16">
        <v>1975</v>
      </c>
      <c r="B222" s="17">
        <v>42295</v>
      </c>
      <c r="C222" s="18" t="s">
        <v>26</v>
      </c>
      <c r="D222" s="16">
        <v>8</v>
      </c>
      <c r="E222" s="16">
        <v>35</v>
      </c>
      <c r="F222" s="16" t="s">
        <v>7</v>
      </c>
      <c r="H222" s="16">
        <v>1</v>
      </c>
      <c r="K222" s="19" t="s">
        <v>18</v>
      </c>
      <c r="L222" s="20" t="s">
        <v>52</v>
      </c>
      <c r="N222" s="18" t="s">
        <v>58</v>
      </c>
      <c r="O222" s="18" t="s">
        <v>54</v>
      </c>
    </row>
    <row r="223" spans="1:15" ht="14.25" customHeight="1" x14ac:dyDescent="0.2">
      <c r="A223" s="16">
        <v>1975</v>
      </c>
      <c r="B223" s="17">
        <v>42301</v>
      </c>
      <c r="C223" s="18" t="s">
        <v>40</v>
      </c>
      <c r="D223" s="16">
        <v>13</v>
      </c>
      <c r="E223" s="16">
        <v>42</v>
      </c>
      <c r="F223" s="16" t="s">
        <v>7</v>
      </c>
      <c r="H223" s="16">
        <v>1</v>
      </c>
      <c r="K223" s="19" t="s">
        <v>15</v>
      </c>
      <c r="L223" s="20" t="s">
        <v>22</v>
      </c>
      <c r="N223" s="18" t="s">
        <v>58</v>
      </c>
    </row>
    <row r="224" spans="1:15" ht="14.25" customHeight="1" x14ac:dyDescent="0.2">
      <c r="A224" s="16">
        <v>1975</v>
      </c>
      <c r="B224" s="17">
        <v>42308</v>
      </c>
      <c r="C224" s="18" t="s">
        <v>23</v>
      </c>
      <c r="D224" s="16">
        <v>6</v>
      </c>
      <c r="E224" s="16">
        <v>31</v>
      </c>
      <c r="F224" s="16" t="s">
        <v>7</v>
      </c>
      <c r="H224" s="16">
        <v>1</v>
      </c>
      <c r="K224" s="19" t="s">
        <v>18</v>
      </c>
      <c r="L224" s="20" t="s">
        <v>23</v>
      </c>
      <c r="N224" s="18" t="s">
        <v>58</v>
      </c>
    </row>
    <row r="225" spans="1:15" ht="14.25" customHeight="1" x14ac:dyDescent="0.2">
      <c r="A225" s="16">
        <v>1975</v>
      </c>
      <c r="B225" s="17">
        <v>42315</v>
      </c>
      <c r="C225" s="18" t="s">
        <v>44</v>
      </c>
      <c r="D225" s="16">
        <v>28</v>
      </c>
      <c r="E225" s="16">
        <v>22</v>
      </c>
      <c r="F225" s="16" t="s">
        <v>6</v>
      </c>
      <c r="G225" s="16">
        <v>1</v>
      </c>
      <c r="K225" s="19" t="s">
        <v>18</v>
      </c>
      <c r="L225" s="20" t="s">
        <v>47</v>
      </c>
      <c r="N225" s="18" t="s">
        <v>58</v>
      </c>
    </row>
    <row r="226" spans="1:15" ht="14.25" customHeight="1" x14ac:dyDescent="0.2">
      <c r="A226" s="9">
        <v>1976</v>
      </c>
      <c r="B226" s="10">
        <v>42250</v>
      </c>
      <c r="C226" s="11" t="s">
        <v>48</v>
      </c>
      <c r="D226" s="9">
        <v>13</v>
      </c>
      <c r="E226" s="9">
        <v>6</v>
      </c>
      <c r="F226" s="9" t="s">
        <v>6</v>
      </c>
      <c r="G226" s="9">
        <v>1</v>
      </c>
      <c r="H226" s="9"/>
      <c r="I226" s="9"/>
      <c r="J226" s="9"/>
      <c r="K226" s="12" t="s">
        <v>18</v>
      </c>
      <c r="L226" s="13" t="s">
        <v>48</v>
      </c>
      <c r="M226" s="14"/>
      <c r="N226" s="11" t="s">
        <v>58</v>
      </c>
      <c r="O226" s="11"/>
    </row>
    <row r="227" spans="1:15" ht="14.25" customHeight="1" x14ac:dyDescent="0.2">
      <c r="A227" s="9">
        <v>1976</v>
      </c>
      <c r="B227" s="10">
        <v>42257</v>
      </c>
      <c r="C227" s="11" t="s">
        <v>25</v>
      </c>
      <c r="D227" s="9">
        <v>34</v>
      </c>
      <c r="E227" s="9">
        <v>18</v>
      </c>
      <c r="F227" s="9" t="s">
        <v>6</v>
      </c>
      <c r="G227" s="9">
        <v>1</v>
      </c>
      <c r="H227" s="9"/>
      <c r="I227" s="9"/>
      <c r="J227" s="9"/>
      <c r="K227" s="12" t="s">
        <v>15</v>
      </c>
      <c r="L227" s="13" t="s">
        <v>22</v>
      </c>
      <c r="M227" s="14"/>
      <c r="N227" s="11" t="s">
        <v>58</v>
      </c>
      <c r="O227" s="11"/>
    </row>
    <row r="228" spans="1:15" ht="14.25" customHeight="1" x14ac:dyDescent="0.2">
      <c r="A228" s="9">
        <v>1976</v>
      </c>
      <c r="B228" s="10">
        <v>42264</v>
      </c>
      <c r="C228" s="11" t="s">
        <v>44</v>
      </c>
      <c r="D228" s="9">
        <v>6</v>
      </c>
      <c r="E228" s="9">
        <v>14</v>
      </c>
      <c r="F228" s="9" t="s">
        <v>7</v>
      </c>
      <c r="G228" s="9"/>
      <c r="H228" s="9">
        <v>1</v>
      </c>
      <c r="I228" s="9"/>
      <c r="J228" s="9"/>
      <c r="K228" s="12" t="s">
        <v>15</v>
      </c>
      <c r="L228" s="13" t="s">
        <v>22</v>
      </c>
      <c r="M228" s="14"/>
      <c r="N228" s="11" t="s">
        <v>58</v>
      </c>
      <c r="O228" s="11"/>
    </row>
    <row r="229" spans="1:15" ht="14.25" customHeight="1" x14ac:dyDescent="0.2">
      <c r="A229" s="9">
        <v>1976</v>
      </c>
      <c r="B229" s="10">
        <v>42271</v>
      </c>
      <c r="C229" s="11" t="s">
        <v>38</v>
      </c>
      <c r="D229" s="9">
        <v>16</v>
      </c>
      <c r="E229" s="9">
        <v>0</v>
      </c>
      <c r="F229" s="9" t="s">
        <v>6</v>
      </c>
      <c r="G229" s="9">
        <v>1</v>
      </c>
      <c r="H229" s="9"/>
      <c r="I229" s="9"/>
      <c r="J229" s="9"/>
      <c r="K229" s="12" t="s">
        <v>18</v>
      </c>
      <c r="L229" s="13" t="s">
        <v>21</v>
      </c>
      <c r="M229" s="14"/>
      <c r="N229" s="11" t="s">
        <v>58</v>
      </c>
      <c r="O229" s="11"/>
    </row>
    <row r="230" spans="1:15" ht="14.25" customHeight="1" x14ac:dyDescent="0.2">
      <c r="A230" s="9">
        <v>1976</v>
      </c>
      <c r="B230" s="10">
        <v>42279</v>
      </c>
      <c r="C230" s="11" t="s">
        <v>26</v>
      </c>
      <c r="D230" s="9">
        <v>9</v>
      </c>
      <c r="E230" s="9">
        <v>41</v>
      </c>
      <c r="F230" s="9" t="s">
        <v>7</v>
      </c>
      <c r="G230" s="9"/>
      <c r="H230" s="9">
        <v>1</v>
      </c>
      <c r="I230" s="9"/>
      <c r="J230" s="9"/>
      <c r="K230" s="12" t="s">
        <v>15</v>
      </c>
      <c r="L230" s="13" t="s">
        <v>22</v>
      </c>
      <c r="M230" s="14"/>
      <c r="N230" s="11" t="s">
        <v>58</v>
      </c>
      <c r="O230" s="11" t="s">
        <v>54</v>
      </c>
    </row>
    <row r="231" spans="1:15" ht="14.25" customHeight="1" x14ac:dyDescent="0.2">
      <c r="A231" s="9">
        <v>1976</v>
      </c>
      <c r="B231" s="10">
        <v>42285</v>
      </c>
      <c r="C231" s="11" t="s">
        <v>29</v>
      </c>
      <c r="D231" s="9">
        <v>6</v>
      </c>
      <c r="E231" s="9">
        <v>20</v>
      </c>
      <c r="F231" s="9" t="s">
        <v>7</v>
      </c>
      <c r="G231" s="9"/>
      <c r="H231" s="9">
        <v>1</v>
      </c>
      <c r="I231" s="9"/>
      <c r="J231" s="9"/>
      <c r="K231" s="12" t="s">
        <v>18</v>
      </c>
      <c r="L231" s="13" t="s">
        <v>56</v>
      </c>
      <c r="M231" s="14"/>
      <c r="N231" s="11" t="s">
        <v>58</v>
      </c>
      <c r="O231" s="11"/>
    </row>
    <row r="232" spans="1:15" ht="14.25" customHeight="1" x14ac:dyDescent="0.2">
      <c r="A232" s="9">
        <v>1976</v>
      </c>
      <c r="B232" s="10">
        <v>42292</v>
      </c>
      <c r="C232" s="11" t="s">
        <v>53</v>
      </c>
      <c r="D232" s="9">
        <v>14</v>
      </c>
      <c r="E232" s="9">
        <v>21</v>
      </c>
      <c r="F232" s="9" t="s">
        <v>7</v>
      </c>
      <c r="G232" s="9"/>
      <c r="H232" s="9">
        <v>1</v>
      </c>
      <c r="I232" s="9"/>
      <c r="J232" s="9"/>
      <c r="K232" s="12" t="s">
        <v>18</v>
      </c>
      <c r="L232" s="13" t="s">
        <v>57</v>
      </c>
      <c r="M232" s="14"/>
      <c r="N232" s="11" t="s">
        <v>58</v>
      </c>
      <c r="O232" s="11"/>
    </row>
    <row r="233" spans="1:15" ht="14.25" customHeight="1" x14ac:dyDescent="0.2">
      <c r="A233" s="9">
        <v>1976</v>
      </c>
      <c r="B233" s="10">
        <v>42299</v>
      </c>
      <c r="C233" s="11" t="s">
        <v>33</v>
      </c>
      <c r="D233" s="9">
        <v>21</v>
      </c>
      <c r="E233" s="9">
        <v>28</v>
      </c>
      <c r="F233" s="9" t="s">
        <v>7</v>
      </c>
      <c r="G233" s="9"/>
      <c r="H233" s="9">
        <v>1</v>
      </c>
      <c r="I233" s="9"/>
      <c r="J233" s="9"/>
      <c r="K233" s="12" t="s">
        <v>15</v>
      </c>
      <c r="L233" s="13" t="s">
        <v>22</v>
      </c>
      <c r="M233" s="14"/>
      <c r="N233" s="11" t="s">
        <v>58</v>
      </c>
      <c r="O233" s="11"/>
    </row>
    <row r="234" spans="1:15" ht="14.25" customHeight="1" x14ac:dyDescent="0.2">
      <c r="A234" s="9">
        <v>1976</v>
      </c>
      <c r="B234" s="10">
        <v>42306</v>
      </c>
      <c r="C234" s="11" t="s">
        <v>23</v>
      </c>
      <c r="D234" s="9">
        <v>6</v>
      </c>
      <c r="E234" s="9">
        <v>15</v>
      </c>
      <c r="F234" s="9" t="s">
        <v>7</v>
      </c>
      <c r="G234" s="9"/>
      <c r="H234" s="9">
        <v>1</v>
      </c>
      <c r="I234" s="9"/>
      <c r="J234" s="9"/>
      <c r="K234" s="12" t="s">
        <v>15</v>
      </c>
      <c r="L234" s="13" t="s">
        <v>22</v>
      </c>
      <c r="M234" s="14"/>
      <c r="N234" s="11" t="s">
        <v>58</v>
      </c>
      <c r="O234" s="11"/>
    </row>
    <row r="235" spans="1:15" ht="14.25" customHeight="1" x14ac:dyDescent="0.2">
      <c r="A235" s="9">
        <v>1976</v>
      </c>
      <c r="B235" s="10">
        <v>42313</v>
      </c>
      <c r="C235" s="11" t="s">
        <v>31</v>
      </c>
      <c r="D235" s="9">
        <v>14</v>
      </c>
      <c r="E235" s="9">
        <v>15</v>
      </c>
      <c r="F235" s="9" t="s">
        <v>7</v>
      </c>
      <c r="G235" s="9"/>
      <c r="H235" s="9">
        <v>1</v>
      </c>
      <c r="I235" s="9"/>
      <c r="J235" s="9"/>
      <c r="K235" s="12" t="s">
        <v>18</v>
      </c>
      <c r="L235" s="13" t="s">
        <v>24</v>
      </c>
      <c r="M235" s="14"/>
      <c r="N235" s="11" t="s">
        <v>58</v>
      </c>
      <c r="O235" s="11"/>
    </row>
    <row r="236" spans="1:15" ht="14.25" customHeight="1" x14ac:dyDescent="0.2">
      <c r="A236" s="16">
        <v>1977</v>
      </c>
      <c r="B236" s="17">
        <v>42249</v>
      </c>
      <c r="C236" s="18" t="s">
        <v>48</v>
      </c>
      <c r="D236" s="16">
        <v>0</v>
      </c>
      <c r="E236" s="16">
        <v>6</v>
      </c>
      <c r="F236" s="16" t="s">
        <v>7</v>
      </c>
      <c r="H236" s="16">
        <v>1</v>
      </c>
      <c r="K236" s="19" t="s">
        <v>15</v>
      </c>
      <c r="L236" s="20" t="s">
        <v>22</v>
      </c>
    </row>
    <row r="237" spans="1:15" ht="14.25" customHeight="1" x14ac:dyDescent="0.2">
      <c r="A237" s="16">
        <v>1977</v>
      </c>
      <c r="B237" s="17">
        <v>42256</v>
      </c>
      <c r="C237" s="18" t="s">
        <v>25</v>
      </c>
      <c r="D237" s="16">
        <v>0</v>
      </c>
      <c r="E237" s="16">
        <v>18</v>
      </c>
      <c r="F237" s="16" t="s">
        <v>7</v>
      </c>
      <c r="H237" s="16">
        <v>1</v>
      </c>
      <c r="K237" s="19" t="s">
        <v>18</v>
      </c>
      <c r="L237" s="20" t="s">
        <v>25</v>
      </c>
      <c r="M237" s="21" t="s">
        <v>35</v>
      </c>
    </row>
    <row r="238" spans="1:15" ht="14.25" customHeight="1" x14ac:dyDescent="0.2">
      <c r="A238" s="16">
        <v>1977</v>
      </c>
      <c r="B238" s="17">
        <v>42263</v>
      </c>
      <c r="C238" s="18" t="s">
        <v>44</v>
      </c>
      <c r="D238" s="16">
        <v>44</v>
      </c>
      <c r="E238" s="16">
        <v>14</v>
      </c>
      <c r="F238" s="16" t="s">
        <v>6</v>
      </c>
      <c r="G238" s="16">
        <v>1</v>
      </c>
      <c r="K238" s="19" t="s">
        <v>18</v>
      </c>
      <c r="L238" s="20" t="s">
        <v>47</v>
      </c>
    </row>
    <row r="239" spans="1:15" ht="14.25" customHeight="1" x14ac:dyDescent="0.2">
      <c r="A239" s="16">
        <v>1977</v>
      </c>
      <c r="B239" s="17">
        <v>42270</v>
      </c>
      <c r="C239" s="18" t="s">
        <v>38</v>
      </c>
      <c r="D239" s="16">
        <v>12</v>
      </c>
      <c r="E239" s="16">
        <v>16</v>
      </c>
      <c r="F239" s="16" t="s">
        <v>7</v>
      </c>
      <c r="H239" s="16">
        <v>1</v>
      </c>
      <c r="K239" s="19" t="s">
        <v>15</v>
      </c>
      <c r="L239" s="20" t="s">
        <v>22</v>
      </c>
    </row>
    <row r="240" spans="1:15" ht="14.25" customHeight="1" x14ac:dyDescent="0.2">
      <c r="A240" s="16">
        <v>1977</v>
      </c>
      <c r="B240" s="17">
        <v>42277</v>
      </c>
      <c r="C240" s="18" t="s">
        <v>26</v>
      </c>
      <c r="D240" s="16">
        <v>0</v>
      </c>
      <c r="E240" s="16">
        <v>34</v>
      </c>
      <c r="F240" s="16" t="s">
        <v>7</v>
      </c>
      <c r="H240" s="16">
        <v>1</v>
      </c>
      <c r="K240" s="19" t="s">
        <v>18</v>
      </c>
      <c r="L240" s="20" t="s">
        <v>52</v>
      </c>
    </row>
    <row r="241" spans="1:15" ht="14.25" customHeight="1" x14ac:dyDescent="0.2">
      <c r="A241" s="16">
        <v>1977</v>
      </c>
      <c r="B241" s="17">
        <v>42284</v>
      </c>
      <c r="C241" s="18" t="s">
        <v>29</v>
      </c>
      <c r="D241" s="16">
        <v>0</v>
      </c>
      <c r="E241" s="16">
        <v>29</v>
      </c>
      <c r="F241" s="16" t="s">
        <v>7</v>
      </c>
      <c r="H241" s="16">
        <v>1</v>
      </c>
      <c r="K241" s="19" t="s">
        <v>15</v>
      </c>
      <c r="L241" s="20" t="s">
        <v>22</v>
      </c>
    </row>
    <row r="242" spans="1:15" ht="14.25" customHeight="1" x14ac:dyDescent="0.2">
      <c r="A242" s="16">
        <v>1977</v>
      </c>
      <c r="B242" s="17">
        <v>42291</v>
      </c>
      <c r="C242" s="18" t="s">
        <v>53</v>
      </c>
      <c r="D242" s="16">
        <v>0</v>
      </c>
      <c r="E242" s="16">
        <v>26</v>
      </c>
      <c r="F242" s="16" t="s">
        <v>7</v>
      </c>
      <c r="H242" s="16">
        <v>1</v>
      </c>
      <c r="K242" s="19" t="s">
        <v>15</v>
      </c>
      <c r="L242" s="20" t="s">
        <v>22</v>
      </c>
    </row>
    <row r="243" spans="1:15" ht="14.25" customHeight="1" x14ac:dyDescent="0.2">
      <c r="A243" s="16">
        <v>1977</v>
      </c>
      <c r="B243" s="17">
        <v>42298</v>
      </c>
      <c r="C243" s="18" t="s">
        <v>33</v>
      </c>
      <c r="D243" s="16">
        <v>7</v>
      </c>
      <c r="E243" s="16">
        <v>27</v>
      </c>
      <c r="F243" s="16" t="s">
        <v>7</v>
      </c>
      <c r="H243" s="16">
        <v>1</v>
      </c>
      <c r="K243" s="19" t="s">
        <v>18</v>
      </c>
      <c r="L243" s="20" t="s">
        <v>33</v>
      </c>
    </row>
    <row r="244" spans="1:15" ht="14.25" customHeight="1" x14ac:dyDescent="0.2">
      <c r="A244" s="16">
        <v>1977</v>
      </c>
      <c r="B244" s="17">
        <v>42306</v>
      </c>
      <c r="C244" s="18" t="s">
        <v>23</v>
      </c>
      <c r="D244" s="16">
        <v>20</v>
      </c>
      <c r="E244" s="16">
        <v>21</v>
      </c>
      <c r="F244" s="16" t="s">
        <v>7</v>
      </c>
      <c r="H244" s="16">
        <v>1</v>
      </c>
      <c r="K244" s="19" t="s">
        <v>18</v>
      </c>
      <c r="L244" s="20" t="s">
        <v>23</v>
      </c>
      <c r="O244" s="18" t="s">
        <v>54</v>
      </c>
    </row>
    <row r="245" spans="1:15" ht="14.25" customHeight="1" x14ac:dyDescent="0.2">
      <c r="A245" s="16">
        <v>1977</v>
      </c>
      <c r="B245" s="17">
        <v>42312</v>
      </c>
      <c r="C245" s="18" t="s">
        <v>31</v>
      </c>
      <c r="D245" s="16">
        <v>6</v>
      </c>
      <c r="E245" s="16">
        <v>44</v>
      </c>
      <c r="F245" s="16" t="s">
        <v>7</v>
      </c>
      <c r="H245" s="16">
        <v>1</v>
      </c>
      <c r="K245" s="19" t="s">
        <v>15</v>
      </c>
      <c r="L245" s="20" t="s">
        <v>22</v>
      </c>
    </row>
    <row r="246" spans="1:15" ht="14.25" customHeight="1" x14ac:dyDescent="0.2">
      <c r="A246" s="9">
        <v>1978</v>
      </c>
      <c r="B246" s="10">
        <v>42248</v>
      </c>
      <c r="C246" s="11" t="s">
        <v>48</v>
      </c>
      <c r="D246" s="9">
        <v>0</v>
      </c>
      <c r="E246" s="9">
        <v>26</v>
      </c>
      <c r="F246" s="9" t="s">
        <v>7</v>
      </c>
      <c r="G246" s="9"/>
      <c r="H246" s="9">
        <v>1</v>
      </c>
      <c r="I246" s="9"/>
      <c r="J246" s="9"/>
      <c r="K246" s="12" t="s">
        <v>18</v>
      </c>
      <c r="L246" s="13" t="s">
        <v>48</v>
      </c>
      <c r="M246" s="14"/>
      <c r="N246" s="11"/>
      <c r="O246" s="11"/>
    </row>
    <row r="247" spans="1:15" ht="14.25" customHeight="1" x14ac:dyDescent="0.2">
      <c r="A247" s="9">
        <v>1978</v>
      </c>
      <c r="B247" s="10">
        <v>42255</v>
      </c>
      <c r="C247" s="11" t="s">
        <v>25</v>
      </c>
      <c r="D247" s="9">
        <v>6</v>
      </c>
      <c r="E247" s="9">
        <v>47</v>
      </c>
      <c r="F247" s="9" t="s">
        <v>7</v>
      </c>
      <c r="G247" s="9"/>
      <c r="H247" s="9">
        <v>1</v>
      </c>
      <c r="I247" s="9"/>
      <c r="J247" s="9"/>
      <c r="K247" s="12" t="s">
        <v>15</v>
      </c>
      <c r="L247" s="13" t="s">
        <v>22</v>
      </c>
      <c r="M247" s="14"/>
      <c r="N247" s="11"/>
      <c r="O247" s="11"/>
    </row>
    <row r="248" spans="1:15" ht="14.25" customHeight="1" x14ac:dyDescent="0.2">
      <c r="A248" s="9">
        <v>1978</v>
      </c>
      <c r="B248" s="10">
        <v>42262</v>
      </c>
      <c r="C248" s="11" t="s">
        <v>44</v>
      </c>
      <c r="D248" s="9">
        <v>6</v>
      </c>
      <c r="E248" s="9">
        <v>36</v>
      </c>
      <c r="F248" s="9" t="s">
        <v>7</v>
      </c>
      <c r="G248" s="9"/>
      <c r="H248" s="9">
        <v>1</v>
      </c>
      <c r="I248" s="9"/>
      <c r="J248" s="9"/>
      <c r="K248" s="12" t="s">
        <v>15</v>
      </c>
      <c r="L248" s="13" t="s">
        <v>22</v>
      </c>
      <c r="M248" s="14"/>
      <c r="N248" s="11"/>
      <c r="O248" s="11"/>
    </row>
    <row r="249" spans="1:15" ht="14.25" customHeight="1" x14ac:dyDescent="0.2">
      <c r="A249" s="9">
        <v>1978</v>
      </c>
      <c r="B249" s="10">
        <v>42269</v>
      </c>
      <c r="C249" s="11" t="s">
        <v>38</v>
      </c>
      <c r="D249" s="9">
        <v>7</v>
      </c>
      <c r="E249" s="9">
        <v>0</v>
      </c>
      <c r="F249" s="9" t="s">
        <v>6</v>
      </c>
      <c r="G249" s="9">
        <v>1</v>
      </c>
      <c r="H249" s="9"/>
      <c r="I249" s="9"/>
      <c r="J249" s="9"/>
      <c r="K249" s="12" t="s">
        <v>18</v>
      </c>
      <c r="L249" s="13" t="s">
        <v>21</v>
      </c>
      <c r="M249" s="14"/>
      <c r="N249" s="11"/>
      <c r="O249" s="11"/>
    </row>
    <row r="250" spans="1:15" ht="14.25" customHeight="1" x14ac:dyDescent="0.2">
      <c r="A250" s="9">
        <v>1978</v>
      </c>
      <c r="B250" s="10">
        <v>42276</v>
      </c>
      <c r="C250" s="11" t="s">
        <v>26</v>
      </c>
      <c r="D250" s="9">
        <v>6</v>
      </c>
      <c r="E250" s="9">
        <v>26</v>
      </c>
      <c r="F250" s="9" t="s">
        <v>7</v>
      </c>
      <c r="G250" s="9"/>
      <c r="H250" s="9">
        <v>1</v>
      </c>
      <c r="I250" s="9"/>
      <c r="J250" s="9"/>
      <c r="K250" s="12" t="s">
        <v>15</v>
      </c>
      <c r="L250" s="13" t="s">
        <v>22</v>
      </c>
      <c r="M250" s="14"/>
      <c r="N250" s="11"/>
      <c r="O250" s="11"/>
    </row>
    <row r="251" spans="1:15" ht="14.25" customHeight="1" x14ac:dyDescent="0.2">
      <c r="A251" s="9">
        <v>1978</v>
      </c>
      <c r="B251" s="10">
        <v>42283</v>
      </c>
      <c r="C251" s="11" t="s">
        <v>29</v>
      </c>
      <c r="D251" s="9">
        <v>0</v>
      </c>
      <c r="E251" s="9">
        <v>13</v>
      </c>
      <c r="F251" s="9" t="s">
        <v>7</v>
      </c>
      <c r="G251" s="9"/>
      <c r="H251" s="9">
        <v>1</v>
      </c>
      <c r="I251" s="9"/>
      <c r="J251" s="9"/>
      <c r="K251" s="12" t="s">
        <v>18</v>
      </c>
      <c r="L251" s="13" t="s">
        <v>56</v>
      </c>
      <c r="M251" s="14"/>
      <c r="N251" s="11"/>
      <c r="O251" s="11"/>
    </row>
    <row r="252" spans="1:15" ht="14.25" customHeight="1" x14ac:dyDescent="0.2">
      <c r="A252" s="9">
        <v>1978</v>
      </c>
      <c r="B252" s="10">
        <v>42290</v>
      </c>
      <c r="C252" s="11" t="s">
        <v>53</v>
      </c>
      <c r="D252" s="9">
        <v>13</v>
      </c>
      <c r="E252" s="9">
        <v>38</v>
      </c>
      <c r="F252" s="9" t="s">
        <v>7</v>
      </c>
      <c r="G252" s="9"/>
      <c r="H252" s="9">
        <v>1</v>
      </c>
      <c r="I252" s="9"/>
      <c r="J252" s="9"/>
      <c r="K252" s="12" t="s">
        <v>18</v>
      </c>
      <c r="L252" s="13" t="s">
        <v>57</v>
      </c>
      <c r="M252" s="14"/>
      <c r="N252" s="11"/>
      <c r="O252" s="11"/>
    </row>
    <row r="253" spans="1:15" ht="14.25" customHeight="1" x14ac:dyDescent="0.2">
      <c r="A253" s="9">
        <v>1978</v>
      </c>
      <c r="B253" s="10">
        <v>42297</v>
      </c>
      <c r="C253" s="11" t="s">
        <v>33</v>
      </c>
      <c r="D253" s="9">
        <v>0</v>
      </c>
      <c r="E253" s="9">
        <v>50</v>
      </c>
      <c r="F253" s="9" t="s">
        <v>7</v>
      </c>
      <c r="G253" s="9"/>
      <c r="H253" s="9">
        <v>1</v>
      </c>
      <c r="I253" s="9"/>
      <c r="J253" s="9"/>
      <c r="K253" s="12" t="s">
        <v>15</v>
      </c>
      <c r="L253" s="13" t="s">
        <v>22</v>
      </c>
      <c r="M253" s="14"/>
      <c r="N253" s="11"/>
      <c r="O253" s="11"/>
    </row>
    <row r="254" spans="1:15" ht="14.25" customHeight="1" x14ac:dyDescent="0.2">
      <c r="A254" s="9">
        <v>1978</v>
      </c>
      <c r="B254" s="10">
        <v>42304</v>
      </c>
      <c r="C254" s="11" t="s">
        <v>23</v>
      </c>
      <c r="D254" s="9">
        <v>12</v>
      </c>
      <c r="E254" s="9">
        <v>16</v>
      </c>
      <c r="F254" s="9" t="s">
        <v>7</v>
      </c>
      <c r="G254" s="9"/>
      <c r="H254" s="9">
        <v>1</v>
      </c>
      <c r="I254" s="9"/>
      <c r="J254" s="9"/>
      <c r="K254" s="12" t="s">
        <v>15</v>
      </c>
      <c r="L254" s="13" t="s">
        <v>22</v>
      </c>
      <c r="M254" s="14"/>
      <c r="N254" s="11"/>
      <c r="O254" s="11"/>
    </row>
    <row r="255" spans="1:15" ht="14.25" customHeight="1" x14ac:dyDescent="0.2">
      <c r="A255" s="9">
        <v>1978</v>
      </c>
      <c r="B255" s="10">
        <v>42311</v>
      </c>
      <c r="C255" s="11" t="s">
        <v>31</v>
      </c>
      <c r="D255" s="9">
        <v>6</v>
      </c>
      <c r="E255" s="9">
        <v>12</v>
      </c>
      <c r="F255" s="9" t="s">
        <v>7</v>
      </c>
      <c r="G255" s="9"/>
      <c r="H255" s="9">
        <v>1</v>
      </c>
      <c r="I255" s="9"/>
      <c r="J255" s="9"/>
      <c r="K255" s="12" t="s">
        <v>18</v>
      </c>
      <c r="L255" s="13" t="s">
        <v>24</v>
      </c>
      <c r="M255" s="14"/>
      <c r="N255" s="11"/>
      <c r="O255" s="11"/>
    </row>
    <row r="256" spans="1:15" ht="14.25" customHeight="1" x14ac:dyDescent="0.2">
      <c r="A256" s="16">
        <v>1979</v>
      </c>
      <c r="B256" s="17">
        <v>42254</v>
      </c>
      <c r="C256" s="18" t="s">
        <v>48</v>
      </c>
      <c r="D256" s="16">
        <v>0</v>
      </c>
      <c r="E256" s="16">
        <v>38</v>
      </c>
      <c r="F256" s="16" t="s">
        <v>7</v>
      </c>
      <c r="H256" s="16">
        <v>1</v>
      </c>
      <c r="K256" s="19" t="s">
        <v>15</v>
      </c>
      <c r="L256" s="20" t="s">
        <v>22</v>
      </c>
    </row>
    <row r="257" spans="1:15" ht="14.25" customHeight="1" x14ac:dyDescent="0.2">
      <c r="A257" s="16">
        <v>1979</v>
      </c>
      <c r="B257" s="17">
        <v>42261</v>
      </c>
      <c r="C257" s="18" t="s">
        <v>25</v>
      </c>
      <c r="D257" s="16">
        <v>13</v>
      </c>
      <c r="E257" s="16">
        <v>26</v>
      </c>
      <c r="F257" s="16" t="s">
        <v>7</v>
      </c>
      <c r="H257" s="16">
        <v>1</v>
      </c>
      <c r="K257" s="19" t="s">
        <v>18</v>
      </c>
      <c r="L257" s="20" t="s">
        <v>25</v>
      </c>
      <c r="M257" s="21" t="s">
        <v>35</v>
      </c>
    </row>
    <row r="258" spans="1:15" ht="14.25" customHeight="1" x14ac:dyDescent="0.2">
      <c r="A258" s="16">
        <v>1979</v>
      </c>
      <c r="B258" s="17">
        <v>42268</v>
      </c>
      <c r="C258" s="18" t="s">
        <v>44</v>
      </c>
      <c r="D258" s="16">
        <v>8</v>
      </c>
      <c r="E258" s="16">
        <v>8</v>
      </c>
      <c r="F258" s="16" t="s">
        <v>8</v>
      </c>
      <c r="I258" s="16">
        <v>1</v>
      </c>
      <c r="K258" s="19" t="s">
        <v>18</v>
      </c>
      <c r="L258" s="20" t="s">
        <v>47</v>
      </c>
    </row>
    <row r="259" spans="1:15" ht="14.25" customHeight="1" x14ac:dyDescent="0.2">
      <c r="A259" s="16">
        <v>1979</v>
      </c>
      <c r="B259" s="17">
        <v>42275</v>
      </c>
      <c r="C259" s="18" t="s">
        <v>38</v>
      </c>
      <c r="D259" s="16">
        <v>20</v>
      </c>
      <c r="E259" s="16">
        <v>12</v>
      </c>
      <c r="F259" s="16" t="s">
        <v>6</v>
      </c>
      <c r="G259" s="16">
        <v>1</v>
      </c>
      <c r="K259" s="19" t="s">
        <v>15</v>
      </c>
      <c r="L259" s="20" t="s">
        <v>22</v>
      </c>
    </row>
    <row r="260" spans="1:15" ht="14.25" customHeight="1" x14ac:dyDescent="0.2">
      <c r="A260" s="16">
        <v>1979</v>
      </c>
      <c r="B260" s="17">
        <v>42283</v>
      </c>
      <c r="C260" s="18" t="s">
        <v>26</v>
      </c>
      <c r="D260" s="16">
        <v>0</v>
      </c>
      <c r="E260" s="16">
        <v>28</v>
      </c>
      <c r="F260" s="16" t="s">
        <v>7</v>
      </c>
      <c r="H260" s="16">
        <v>1</v>
      </c>
      <c r="K260" s="19" t="s">
        <v>18</v>
      </c>
      <c r="L260" s="20" t="s">
        <v>52</v>
      </c>
      <c r="O260" s="18" t="s">
        <v>54</v>
      </c>
    </row>
    <row r="261" spans="1:15" ht="14.25" customHeight="1" x14ac:dyDescent="0.2">
      <c r="A261" s="16">
        <v>1979</v>
      </c>
      <c r="B261" s="17">
        <v>42289</v>
      </c>
      <c r="C261" s="18" t="s">
        <v>29</v>
      </c>
      <c r="D261" s="16">
        <v>6</v>
      </c>
      <c r="E261" s="16">
        <v>46</v>
      </c>
      <c r="F261" s="16" t="s">
        <v>7</v>
      </c>
      <c r="H261" s="16">
        <v>1</v>
      </c>
      <c r="K261" s="19" t="s">
        <v>15</v>
      </c>
      <c r="L261" s="20" t="s">
        <v>22</v>
      </c>
    </row>
    <row r="262" spans="1:15" ht="14.25" customHeight="1" x14ac:dyDescent="0.2">
      <c r="A262" s="16">
        <v>1979</v>
      </c>
      <c r="B262" s="17">
        <v>42296</v>
      </c>
      <c r="C262" s="18" t="s">
        <v>53</v>
      </c>
      <c r="D262" s="16">
        <v>14</v>
      </c>
      <c r="E262" s="16">
        <v>40</v>
      </c>
      <c r="F262" s="16" t="s">
        <v>7</v>
      </c>
      <c r="H262" s="16">
        <v>1</v>
      </c>
      <c r="K262" s="19" t="s">
        <v>15</v>
      </c>
      <c r="L262" s="20" t="s">
        <v>22</v>
      </c>
    </row>
    <row r="263" spans="1:15" ht="14.25" customHeight="1" x14ac:dyDescent="0.2">
      <c r="A263" s="16">
        <v>1979</v>
      </c>
      <c r="B263" s="17">
        <v>42303</v>
      </c>
      <c r="C263" s="18" t="s">
        <v>33</v>
      </c>
      <c r="D263" s="16">
        <v>6</v>
      </c>
      <c r="E263" s="16">
        <v>55</v>
      </c>
      <c r="F263" s="16" t="s">
        <v>7</v>
      </c>
      <c r="H263" s="16">
        <v>1</v>
      </c>
      <c r="K263" s="19" t="s">
        <v>18</v>
      </c>
      <c r="L263" s="20" t="s">
        <v>33</v>
      </c>
    </row>
    <row r="264" spans="1:15" ht="14.25" customHeight="1" x14ac:dyDescent="0.2">
      <c r="A264" s="16">
        <v>1979</v>
      </c>
      <c r="B264" s="17">
        <v>42313</v>
      </c>
      <c r="C264" s="18" t="s">
        <v>23</v>
      </c>
      <c r="D264" s="16">
        <v>16</v>
      </c>
      <c r="E264" s="16">
        <v>34</v>
      </c>
      <c r="F264" s="16" t="s">
        <v>7</v>
      </c>
      <c r="H264" s="16">
        <v>1</v>
      </c>
      <c r="K264" s="19" t="s">
        <v>18</v>
      </c>
      <c r="L264" s="20" t="s">
        <v>23</v>
      </c>
      <c r="O264" s="18" t="s">
        <v>55</v>
      </c>
    </row>
    <row r="265" spans="1:15" ht="14.25" customHeight="1" x14ac:dyDescent="0.2">
      <c r="A265" s="16">
        <v>1979</v>
      </c>
      <c r="B265" s="17">
        <v>42317</v>
      </c>
      <c r="C265" s="18" t="s">
        <v>31</v>
      </c>
      <c r="D265" s="16">
        <v>6</v>
      </c>
      <c r="E265" s="16">
        <v>36</v>
      </c>
      <c r="F265" s="16" t="s">
        <v>7</v>
      </c>
      <c r="H265" s="16">
        <v>1</v>
      </c>
      <c r="K265" s="19" t="s">
        <v>15</v>
      </c>
      <c r="L265" s="20" t="s">
        <v>22</v>
      </c>
    </row>
    <row r="266" spans="1:15" ht="14.25" customHeight="1" x14ac:dyDescent="0.2">
      <c r="B266" s="17" t="s">
        <v>16</v>
      </c>
      <c r="C266" s="18" t="s">
        <v>16</v>
      </c>
      <c r="D266" s="16" t="s">
        <v>16</v>
      </c>
      <c r="E266" s="16" t="s">
        <v>16</v>
      </c>
      <c r="F266" s="16" t="s">
        <v>16</v>
      </c>
      <c r="N266" s="18" t="s">
        <v>16</v>
      </c>
      <c r="O266" s="18" t="s">
        <v>16</v>
      </c>
    </row>
    <row r="267" spans="1:15" ht="14.25" customHeight="1" x14ac:dyDescent="0.25">
      <c r="A267" s="22"/>
      <c r="B267"/>
      <c r="D267" s="23">
        <f>SUM(D2:D266)</f>
        <v>3470</v>
      </c>
      <c r="E267" s="23">
        <f>SUM(E2:E266)</f>
        <v>4388</v>
      </c>
      <c r="G267" s="16">
        <f>SUM(G2:G266)</f>
        <v>105</v>
      </c>
      <c r="H267" s="16">
        <f>SUM(H2:H266)</f>
        <v>139</v>
      </c>
      <c r="I267" s="16">
        <f>SUM(I2:I266)</f>
        <v>17</v>
      </c>
      <c r="J267" s="24">
        <f>(G267+(I267/2))/(G267+H267+I267)</f>
        <v>0.43486590038314177</v>
      </c>
    </row>
    <row r="268" spans="1:15" ht="14.25" customHeight="1" x14ac:dyDescent="0.2">
      <c r="A268" s="22"/>
      <c r="D268" s="25">
        <f>AVERAGE(D2:D266)</f>
        <v>13.295019157088122</v>
      </c>
      <c r="E268" s="25">
        <f>AVERAGE(E2:E266)</f>
        <v>16.812260536398469</v>
      </c>
      <c r="F268" s="25">
        <f>D268-E268</f>
        <v>-3.517241379310347</v>
      </c>
    </row>
  </sheetData>
  <conditionalFormatting sqref="F268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defaultGridColor="0" colorId="8" workbookViewId="0">
      <pane ySplit="1" topLeftCell="A14" activePane="bottomLeft" state="frozen"/>
      <selection pane="bottomLeft" activeCell="N6" sqref="N6"/>
    </sheetView>
  </sheetViews>
  <sheetFormatPr defaultRowHeight="14.25" customHeight="1" x14ac:dyDescent="0.2"/>
  <cols>
    <col min="1" max="1" width="5.28515625" style="34" customWidth="1"/>
    <col min="2" max="3" width="5.7109375" style="34" customWidth="1"/>
    <col min="4" max="4" width="5.5703125" style="34" customWidth="1"/>
    <col min="5" max="5" width="5.7109375" style="34" customWidth="1"/>
    <col min="6" max="6" width="7.42578125" style="34" customWidth="1"/>
    <col min="7" max="7" width="8" style="37" customWidth="1"/>
    <col min="8" max="8" width="8.140625" style="37" customWidth="1"/>
    <col min="9" max="10" width="7.85546875" style="38" customWidth="1"/>
    <col min="11" max="11" width="9.7109375" style="39" customWidth="1"/>
    <col min="12" max="12" width="7.28515625" style="39" customWidth="1"/>
    <col min="13" max="13" width="22.28515625" style="40" customWidth="1"/>
    <col min="14" max="14" width="21.5703125" style="40" customWidth="1"/>
    <col min="15" max="16" width="26.28515625" style="40" customWidth="1"/>
    <col min="17" max="17" width="22.42578125" style="40" customWidth="1"/>
    <col min="18" max="19" width="4.7109375" style="34" customWidth="1"/>
    <col min="20" max="20" width="4" style="34" customWidth="1"/>
    <col min="21" max="21" width="7.140625" style="35" customWidth="1"/>
    <col min="22" max="22" width="9.140625" style="34"/>
    <col min="23" max="23" width="9.140625" style="41"/>
    <col min="24" max="25" width="9.140625" style="34"/>
    <col min="26" max="16384" width="9.140625" style="40"/>
  </cols>
  <sheetData>
    <row r="1" spans="1:25" s="30" customFormat="1" ht="14.25" customHeight="1" x14ac:dyDescent="0.2">
      <c r="A1" s="26" t="s">
        <v>0</v>
      </c>
      <c r="B1" s="26" t="s">
        <v>78</v>
      </c>
      <c r="C1" s="26" t="s">
        <v>6</v>
      </c>
      <c r="D1" s="26" t="s">
        <v>7</v>
      </c>
      <c r="E1" s="26" t="s">
        <v>8</v>
      </c>
      <c r="F1" s="26" t="s">
        <v>79</v>
      </c>
      <c r="G1" s="27" t="s">
        <v>80</v>
      </c>
      <c r="H1" s="27" t="s">
        <v>81</v>
      </c>
      <c r="I1" s="28" t="s">
        <v>82</v>
      </c>
      <c r="J1" s="28" t="s">
        <v>82</v>
      </c>
      <c r="K1" s="29" t="s">
        <v>83</v>
      </c>
      <c r="L1" s="29" t="s">
        <v>84</v>
      </c>
      <c r="M1" s="26" t="s">
        <v>13</v>
      </c>
      <c r="N1" s="26" t="s">
        <v>14</v>
      </c>
      <c r="O1" s="26"/>
      <c r="P1" s="26"/>
      <c r="R1" s="26"/>
      <c r="S1" s="26"/>
      <c r="T1" s="26"/>
      <c r="U1" s="31"/>
      <c r="V1" s="32"/>
      <c r="W1" s="33"/>
      <c r="X1" s="32"/>
      <c r="Y1" s="32"/>
    </row>
    <row r="2" spans="1:25" ht="14.25" customHeight="1" x14ac:dyDescent="0.2">
      <c r="A2" s="34">
        <v>1948</v>
      </c>
      <c r="B2" s="34">
        <f>C2+D2+E2</f>
        <v>2</v>
      </c>
      <c r="C2" s="34">
        <f>SUM(Elkton!G2:G5)</f>
        <v>0</v>
      </c>
      <c r="D2" s="34">
        <f>SUM(Elkton!H2:H5)</f>
        <v>1</v>
      </c>
      <c r="E2" s="34">
        <f>SUM(Elkton!I2:I5)</f>
        <v>1</v>
      </c>
      <c r="F2" s="35">
        <f>SUM(C2+(E2/2))/(C2+D2+E2)</f>
        <v>0.25</v>
      </c>
      <c r="G2" s="36">
        <f>SUM(Elkton!D2:D5)</f>
        <v>13</v>
      </c>
      <c r="H2" s="36">
        <f>SUM(Elkton!E2:E5)</f>
        <v>39</v>
      </c>
      <c r="I2" s="38">
        <f>G2/B2</f>
        <v>6.5</v>
      </c>
      <c r="J2" s="38">
        <f>H2/B2</f>
        <v>19.5</v>
      </c>
      <c r="K2" s="39">
        <f>I2-J2</f>
        <v>-13</v>
      </c>
      <c r="L2" s="35">
        <f>(G2)/(G2+H2)</f>
        <v>0.25</v>
      </c>
    </row>
    <row r="3" spans="1:25" ht="14.25" customHeight="1" x14ac:dyDescent="0.2">
      <c r="A3" s="34">
        <v>1949</v>
      </c>
      <c r="B3" s="34">
        <f>C3+D3+E3</f>
        <v>3</v>
      </c>
      <c r="C3" s="34">
        <f>SUM(Elkton!G6:G8)</f>
        <v>1</v>
      </c>
      <c r="D3" s="34">
        <f>SUM(Elkton!H6:H8)</f>
        <v>2</v>
      </c>
      <c r="E3" s="34">
        <f>SUM(Elkton!I6:I8)</f>
        <v>0</v>
      </c>
      <c r="F3" s="35">
        <f>SUM(C3+(E3/2))/(C3+D3+E3)</f>
        <v>0.33333333333333331</v>
      </c>
      <c r="G3" s="36">
        <f>SUM(Elkton!D6:D8)</f>
        <v>26</v>
      </c>
      <c r="H3" s="36">
        <f>SUM(Elkton!E6:E8)</f>
        <v>65</v>
      </c>
      <c r="I3" s="38">
        <f>G3/B3</f>
        <v>8.6666666666666661</v>
      </c>
      <c r="J3" s="38">
        <f>H3/B3</f>
        <v>21.666666666666668</v>
      </c>
      <c r="K3" s="39">
        <f>I3-J3</f>
        <v>-13.000000000000002</v>
      </c>
      <c r="L3" s="35">
        <f>(G3)/(G3+H3)</f>
        <v>0.2857142857142857</v>
      </c>
    </row>
    <row r="4" spans="1:25" ht="14.25" customHeight="1" x14ac:dyDescent="0.2">
      <c r="A4" s="34">
        <v>1950</v>
      </c>
      <c r="B4" s="34">
        <f>C4+D4+E4</f>
        <v>5</v>
      </c>
      <c r="C4" s="34">
        <f>SUM(Elkton!G9:G13)</f>
        <v>1</v>
      </c>
      <c r="D4" s="34">
        <f>SUM(Elkton!H9:H13)</f>
        <v>3</v>
      </c>
      <c r="E4" s="34">
        <f>SUM(Elkton!I9:I13)</f>
        <v>1</v>
      </c>
      <c r="F4" s="35">
        <f>SUM(C4+(E4/2))/(C4+D4+E4)</f>
        <v>0.3</v>
      </c>
      <c r="G4" s="36">
        <f>SUM(Elkton!D9:D13)</f>
        <v>67</v>
      </c>
      <c r="H4" s="36">
        <f>SUM(Elkton!E9:E13)</f>
        <v>114</v>
      </c>
      <c r="I4" s="38">
        <f>G4/B4</f>
        <v>13.4</v>
      </c>
      <c r="J4" s="38">
        <f>H4/B4</f>
        <v>22.8</v>
      </c>
      <c r="K4" s="39">
        <f>I4-J4</f>
        <v>-9.4</v>
      </c>
      <c r="L4" s="35">
        <f>(G4)/(G4+H4)</f>
        <v>0.37016574585635359</v>
      </c>
    </row>
    <row r="5" spans="1:25" ht="14.25" customHeight="1" x14ac:dyDescent="0.2">
      <c r="A5" s="34">
        <v>1951</v>
      </c>
      <c r="B5" s="34">
        <f t="shared" ref="B5" si="0">C5+D5+E5</f>
        <v>4</v>
      </c>
      <c r="C5" s="34">
        <f>SUM(Elkton!G14:G17)</f>
        <v>1</v>
      </c>
      <c r="D5" s="34">
        <f>SUM(Elkton!H14:H17)</f>
        <v>3</v>
      </c>
      <c r="E5" s="34">
        <f>SUM(Elkton!I14:I17)</f>
        <v>0</v>
      </c>
      <c r="F5" s="35">
        <f t="shared" ref="F5" si="1">SUM(C5+(E5/2))/(C5+D5+E5)</f>
        <v>0.25</v>
      </c>
      <c r="G5" s="36">
        <f>SUM(Elkton!D14:D17)</f>
        <v>18</v>
      </c>
      <c r="H5" s="36">
        <f>SUM(Elkton!E14:E17)</f>
        <v>109</v>
      </c>
      <c r="I5" s="38">
        <f t="shared" ref="I5" si="2">G5/B5</f>
        <v>4.5</v>
      </c>
      <c r="J5" s="38">
        <f t="shared" ref="J5" si="3">H5/B5</f>
        <v>27.25</v>
      </c>
      <c r="K5" s="39">
        <f t="shared" ref="K5" si="4">I5-J5</f>
        <v>-22.75</v>
      </c>
      <c r="L5" s="35">
        <f t="shared" ref="L5" si="5">(G5)/(G5+H5)</f>
        <v>0.14173228346456693</v>
      </c>
    </row>
    <row r="6" spans="1:25" ht="14.25" customHeight="1" x14ac:dyDescent="0.2">
      <c r="A6" s="34">
        <v>1952</v>
      </c>
      <c r="B6" s="34">
        <f>C6+D6+E6</f>
        <v>9</v>
      </c>
      <c r="C6" s="34">
        <f>SUM(Elkton!G18:G26)</f>
        <v>2</v>
      </c>
      <c r="D6" s="34">
        <f>SUM(Elkton!H18:H26)</f>
        <v>7</v>
      </c>
      <c r="E6" s="34">
        <f>SUM(Elkton!I18:I26)</f>
        <v>0</v>
      </c>
      <c r="F6" s="35">
        <f>SUM(C6+(E6/2))/(C6+D6+E6)</f>
        <v>0.22222222222222221</v>
      </c>
      <c r="G6" s="36">
        <f>SUM(Elkton!D18:D26)</f>
        <v>56</v>
      </c>
      <c r="H6" s="36">
        <f>SUM(Elkton!E18:E26)</f>
        <v>135</v>
      </c>
      <c r="I6" s="38">
        <f t="shared" ref="I6" si="6">G6/B6</f>
        <v>6.2222222222222223</v>
      </c>
      <c r="J6" s="38">
        <f t="shared" ref="J6" si="7">H6/B6</f>
        <v>15</v>
      </c>
      <c r="K6" s="39">
        <f t="shared" ref="K6" si="8">I6-J6</f>
        <v>-8.7777777777777786</v>
      </c>
      <c r="L6" s="35">
        <f t="shared" ref="L6" si="9">(G6)/(G6+H6)</f>
        <v>0.29319371727748689</v>
      </c>
      <c r="M6" s="40" t="s">
        <v>20</v>
      </c>
    </row>
    <row r="7" spans="1:25" ht="14.25" customHeight="1" x14ac:dyDescent="0.2">
      <c r="A7" s="34">
        <v>1953</v>
      </c>
      <c r="B7" s="34">
        <f t="shared" ref="B7:B33" si="10">C7+D7+E7</f>
        <v>7</v>
      </c>
      <c r="C7" s="34">
        <f>SUM(Elkton!G27:G33)</f>
        <v>3</v>
      </c>
      <c r="D7" s="34">
        <f>SUM(Elkton!H27:H33)</f>
        <v>1</v>
      </c>
      <c r="E7" s="34">
        <f>SUM(Elkton!I27:I33)</f>
        <v>3</v>
      </c>
      <c r="F7" s="35">
        <f t="shared" ref="F7:F33" si="11">SUM(C7+(E7/2))/(C7+D7+E7)</f>
        <v>0.6428571428571429</v>
      </c>
      <c r="G7" s="36">
        <f>SUM(Elkton!D27:D33)</f>
        <v>63</v>
      </c>
      <c r="H7" s="36">
        <f>SUM(Elkton!E27:E33)</f>
        <v>49</v>
      </c>
      <c r="I7" s="38">
        <f t="shared" ref="I7" si="12">G7/B7</f>
        <v>9</v>
      </c>
      <c r="J7" s="38">
        <f t="shared" ref="J7" si="13">H7/B7</f>
        <v>7</v>
      </c>
      <c r="K7" s="39">
        <f t="shared" ref="K7" si="14">I7-J7</f>
        <v>2</v>
      </c>
      <c r="L7" s="35">
        <f t="shared" ref="L7" si="15">(G7)/(G7+H7)</f>
        <v>0.5625</v>
      </c>
      <c r="M7" s="40" t="s">
        <v>20</v>
      </c>
    </row>
    <row r="8" spans="1:25" ht="14.25" customHeight="1" x14ac:dyDescent="0.2">
      <c r="A8" s="34">
        <v>1954</v>
      </c>
      <c r="B8" s="34">
        <f t="shared" si="10"/>
        <v>7</v>
      </c>
      <c r="C8" s="34">
        <f>SUM(Elkton!G34:G40)</f>
        <v>3</v>
      </c>
      <c r="D8" s="34">
        <f>SUM(Elkton!H34:H40)</f>
        <v>3</v>
      </c>
      <c r="E8" s="34">
        <f>SUM(Elkton!I34:I40)</f>
        <v>1</v>
      </c>
      <c r="F8" s="35">
        <f t="shared" si="11"/>
        <v>0.5</v>
      </c>
      <c r="G8" s="36">
        <f>SUM(Elkton!D34:D40)</f>
        <v>98</v>
      </c>
      <c r="H8" s="36">
        <f>SUM(Elkton!E34:E40)</f>
        <v>71</v>
      </c>
      <c r="I8" s="38">
        <f t="shared" ref="I8" si="16">G8/B8</f>
        <v>14</v>
      </c>
      <c r="J8" s="38">
        <f t="shared" ref="J8" si="17">H8/B8</f>
        <v>10.142857142857142</v>
      </c>
      <c r="K8" s="39">
        <f t="shared" ref="K8" si="18">I8-J8</f>
        <v>3.8571428571428577</v>
      </c>
      <c r="L8" s="35">
        <f t="shared" ref="L8" si="19">(G8)/(G8+H8)</f>
        <v>0.57988165680473369</v>
      </c>
      <c r="M8" s="40" t="s">
        <v>20</v>
      </c>
    </row>
    <row r="9" spans="1:25" ht="14.25" customHeight="1" x14ac:dyDescent="0.2">
      <c r="A9" s="34">
        <v>1955</v>
      </c>
      <c r="B9" s="34">
        <f t="shared" si="10"/>
        <v>7</v>
      </c>
      <c r="C9" s="34">
        <f>SUM(Elkton!G41:G47)</f>
        <v>4</v>
      </c>
      <c r="D9" s="34">
        <f>SUM(Elkton!H41:H47)</f>
        <v>3</v>
      </c>
      <c r="E9" s="34">
        <f>SUM(Elkton!I41:I47)</f>
        <v>0</v>
      </c>
      <c r="F9" s="35">
        <f t="shared" si="11"/>
        <v>0.5714285714285714</v>
      </c>
      <c r="G9" s="36">
        <f>SUM(Elkton!D41:D47)</f>
        <v>111</v>
      </c>
      <c r="H9" s="36">
        <f>SUM(Elkton!E41:E47)</f>
        <v>66</v>
      </c>
      <c r="I9" s="38">
        <f t="shared" ref="I9" si="20">G9/B9</f>
        <v>15.857142857142858</v>
      </c>
      <c r="J9" s="38">
        <f t="shared" ref="J9" si="21">H9/B9</f>
        <v>9.4285714285714288</v>
      </c>
      <c r="K9" s="39">
        <f t="shared" ref="K9" si="22">I9-J9</f>
        <v>6.4285714285714288</v>
      </c>
      <c r="L9" s="35">
        <f t="shared" ref="L9" si="23">(G9)/(G9+H9)</f>
        <v>0.6271186440677966</v>
      </c>
      <c r="M9" s="40" t="s">
        <v>20</v>
      </c>
    </row>
    <row r="10" spans="1:25" ht="14.25" customHeight="1" x14ac:dyDescent="0.2">
      <c r="A10" s="34">
        <v>1956</v>
      </c>
      <c r="B10" s="34">
        <f t="shared" si="10"/>
        <v>7</v>
      </c>
      <c r="C10" s="34">
        <f>SUM(Elkton!G48:G54)</f>
        <v>3</v>
      </c>
      <c r="D10" s="34">
        <f>SUM(Elkton!H48:H54)</f>
        <v>3</v>
      </c>
      <c r="E10" s="34">
        <f>SUM(Elkton!I48:I54)</f>
        <v>1</v>
      </c>
      <c r="F10" s="35">
        <f t="shared" si="11"/>
        <v>0.5</v>
      </c>
      <c r="G10" s="36">
        <f>SUM(Elkton!D48:D54)</f>
        <v>80</v>
      </c>
      <c r="H10" s="36">
        <f>SUM(Elkton!E48:E54)</f>
        <v>79</v>
      </c>
      <c r="I10" s="38">
        <f t="shared" ref="I10" si="24">G10/B10</f>
        <v>11.428571428571429</v>
      </c>
      <c r="J10" s="38">
        <f t="shared" ref="J10" si="25">H10/B10</f>
        <v>11.285714285714286</v>
      </c>
      <c r="K10" s="39">
        <f t="shared" ref="K10" si="26">I10-J10</f>
        <v>0.14285714285714235</v>
      </c>
      <c r="L10" s="35">
        <f t="shared" ref="L10" si="27">(G10)/(G10+H10)</f>
        <v>0.50314465408805031</v>
      </c>
      <c r="M10" s="40" t="s">
        <v>69</v>
      </c>
    </row>
    <row r="11" spans="1:25" ht="14.25" customHeight="1" x14ac:dyDescent="0.2">
      <c r="A11" s="34">
        <v>1957</v>
      </c>
      <c r="B11" s="34">
        <f t="shared" si="10"/>
        <v>8</v>
      </c>
      <c r="C11" s="34">
        <f>SUM(Elkton!G55:G62)</f>
        <v>6</v>
      </c>
      <c r="D11" s="34">
        <f>SUM(Elkton!H55:H62)</f>
        <v>2</v>
      </c>
      <c r="E11" s="34">
        <f>SUM(Elkton!I55:I62)</f>
        <v>0</v>
      </c>
      <c r="F11" s="35">
        <f t="shared" si="11"/>
        <v>0.75</v>
      </c>
      <c r="G11" s="36">
        <f>SUM(Elkton!D55:D62)</f>
        <v>229</v>
      </c>
      <c r="H11" s="36">
        <f>SUM(Elkton!E55:E62)</f>
        <v>57</v>
      </c>
      <c r="I11" s="38">
        <f t="shared" ref="I11" si="28">G11/B11</f>
        <v>28.625</v>
      </c>
      <c r="J11" s="38">
        <f t="shared" ref="J11" si="29">H11/B11</f>
        <v>7.125</v>
      </c>
      <c r="K11" s="39">
        <f t="shared" ref="K11" si="30">I11-J11</f>
        <v>21.5</v>
      </c>
      <c r="L11" s="35">
        <f t="shared" ref="L11" si="31">(G11)/(G11+H11)</f>
        <v>0.80069930069930073</v>
      </c>
      <c r="M11" s="40" t="s">
        <v>69</v>
      </c>
    </row>
    <row r="12" spans="1:25" ht="14.25" customHeight="1" x14ac:dyDescent="0.2">
      <c r="A12" s="34">
        <v>1958</v>
      </c>
      <c r="B12" s="34">
        <f t="shared" si="10"/>
        <v>8</v>
      </c>
      <c r="C12" s="34">
        <f>SUM(Elkton!G63:G70)</f>
        <v>7</v>
      </c>
      <c r="D12" s="34">
        <f>SUM(Elkton!H63:H70)</f>
        <v>1</v>
      </c>
      <c r="E12" s="34">
        <f>SUM(Elkton!I63:I70)</f>
        <v>0</v>
      </c>
      <c r="F12" s="35">
        <f t="shared" si="11"/>
        <v>0.875</v>
      </c>
      <c r="G12" s="36">
        <f>SUM(Elkton!D63:D70)</f>
        <v>184</v>
      </c>
      <c r="H12" s="36">
        <f>SUM(Elkton!E63:E70)</f>
        <v>62</v>
      </c>
      <c r="I12" s="38">
        <f t="shared" ref="I12" si="32">G12/B12</f>
        <v>23</v>
      </c>
      <c r="J12" s="38">
        <f t="shared" ref="J12" si="33">H12/B12</f>
        <v>7.75</v>
      </c>
      <c r="K12" s="39">
        <f t="shared" ref="K12" si="34">I12-J12</f>
        <v>15.25</v>
      </c>
      <c r="L12" s="35">
        <f t="shared" ref="L12" si="35">(G12)/(G12+H12)</f>
        <v>0.74796747967479671</v>
      </c>
      <c r="M12" s="40" t="s">
        <v>69</v>
      </c>
    </row>
    <row r="13" spans="1:25" ht="14.25" customHeight="1" x14ac:dyDescent="0.2">
      <c r="A13" s="34">
        <v>1959</v>
      </c>
      <c r="B13" s="34">
        <f t="shared" si="10"/>
        <v>8</v>
      </c>
      <c r="C13" s="34">
        <f>SUM(Elkton!G71:G78)</f>
        <v>4</v>
      </c>
      <c r="D13" s="34">
        <f>SUM(Elkton!H71:H78)</f>
        <v>3</v>
      </c>
      <c r="E13" s="34">
        <f>SUM(Elkton!I71:I78)</f>
        <v>1</v>
      </c>
      <c r="F13" s="35">
        <f t="shared" si="11"/>
        <v>0.5625</v>
      </c>
      <c r="G13" s="36">
        <f>SUM(Elkton!D71:D78)</f>
        <v>124</v>
      </c>
      <c r="H13" s="36">
        <f>SUM(Elkton!E71:E78)</f>
        <v>74</v>
      </c>
      <c r="I13" s="38">
        <f t="shared" ref="I13" si="36">G13/B13</f>
        <v>15.5</v>
      </c>
      <c r="J13" s="38">
        <f t="shared" ref="J13" si="37">H13/B13</f>
        <v>9.25</v>
      </c>
      <c r="K13" s="39">
        <f t="shared" ref="K13" si="38">I13-J13</f>
        <v>6.25</v>
      </c>
      <c r="L13" s="35">
        <f t="shared" ref="L13" si="39">(G13)/(G13+H13)</f>
        <v>0.6262626262626263</v>
      </c>
      <c r="M13" s="40" t="s">
        <v>69</v>
      </c>
    </row>
    <row r="14" spans="1:25" ht="14.25" customHeight="1" x14ac:dyDescent="0.2">
      <c r="A14" s="34">
        <v>1960</v>
      </c>
      <c r="B14" s="34">
        <f t="shared" si="10"/>
        <v>8</v>
      </c>
      <c r="C14" s="34">
        <f>SUM(Elkton!G79:G86)</f>
        <v>7</v>
      </c>
      <c r="D14" s="34">
        <f>SUM(Elkton!H79:H86)</f>
        <v>1</v>
      </c>
      <c r="E14" s="34">
        <f>SUM(Elkton!I79:I86)</f>
        <v>0</v>
      </c>
      <c r="F14" s="35">
        <f t="shared" si="11"/>
        <v>0.875</v>
      </c>
      <c r="G14" s="36">
        <f>SUM(Elkton!D79:D86)</f>
        <v>212</v>
      </c>
      <c r="H14" s="36">
        <f>SUM(Elkton!E79:E86)</f>
        <v>39</v>
      </c>
      <c r="I14" s="38">
        <f t="shared" ref="I14" si="40">G14/B14</f>
        <v>26.5</v>
      </c>
      <c r="J14" s="38">
        <f t="shared" ref="J14" si="41">H14/B14</f>
        <v>4.875</v>
      </c>
      <c r="K14" s="39">
        <f t="shared" ref="K14" si="42">I14-J14</f>
        <v>21.625</v>
      </c>
      <c r="L14" s="35">
        <f t="shared" ref="L14" si="43">(G14)/(G14+H14)</f>
        <v>0.84462151394422313</v>
      </c>
      <c r="M14" s="40" t="s">
        <v>69</v>
      </c>
    </row>
    <row r="15" spans="1:25" ht="14.25" customHeight="1" x14ac:dyDescent="0.2">
      <c r="A15" s="34">
        <v>1961</v>
      </c>
      <c r="B15" s="34">
        <f t="shared" si="10"/>
        <v>8</v>
      </c>
      <c r="C15" s="34">
        <f>SUM(Elkton!G87:G94)</f>
        <v>4</v>
      </c>
      <c r="D15" s="34">
        <f>SUM(Elkton!H87:H94)</f>
        <v>3</v>
      </c>
      <c r="E15" s="34">
        <f>SUM(Elkton!I87:I94)</f>
        <v>1</v>
      </c>
      <c r="F15" s="35">
        <f t="shared" si="11"/>
        <v>0.5625</v>
      </c>
      <c r="G15" s="36">
        <f>SUM(Elkton!D87:D94)</f>
        <v>108</v>
      </c>
      <c r="H15" s="36">
        <f>SUM(Elkton!E87:E94)</f>
        <v>85</v>
      </c>
      <c r="I15" s="38">
        <f t="shared" ref="I15" si="44">G15/B15</f>
        <v>13.5</v>
      </c>
      <c r="J15" s="38">
        <f t="shared" ref="J15" si="45">H15/B15</f>
        <v>10.625</v>
      </c>
      <c r="K15" s="39">
        <f t="shared" ref="K15" si="46">I15-J15</f>
        <v>2.875</v>
      </c>
      <c r="L15" s="35">
        <f t="shared" ref="L15" si="47">(G15)/(G15+H15)</f>
        <v>0.55958549222797926</v>
      </c>
      <c r="M15" s="40" t="s">
        <v>69</v>
      </c>
    </row>
    <row r="16" spans="1:25" ht="14.25" customHeight="1" x14ac:dyDescent="0.2">
      <c r="A16" s="34">
        <v>1962</v>
      </c>
      <c r="B16" s="34">
        <f t="shared" si="10"/>
        <v>8</v>
      </c>
      <c r="C16" s="34">
        <f>SUM(Elkton!G95:G102)</f>
        <v>5</v>
      </c>
      <c r="D16" s="34">
        <f>SUM(Elkton!H95:H102)</f>
        <v>2</v>
      </c>
      <c r="E16" s="34">
        <f>SUM(Elkton!I95:I102)</f>
        <v>1</v>
      </c>
      <c r="F16" s="35">
        <f t="shared" si="11"/>
        <v>0.6875</v>
      </c>
      <c r="G16" s="36">
        <f>SUM(Elkton!D95:D102)</f>
        <v>144</v>
      </c>
      <c r="H16" s="36">
        <f>SUM(Elkton!E95:E102)</f>
        <v>91</v>
      </c>
      <c r="I16" s="38">
        <f t="shared" ref="I16" si="48">G16/B16</f>
        <v>18</v>
      </c>
      <c r="J16" s="38">
        <f t="shared" ref="J16" si="49">H16/B16</f>
        <v>11.375</v>
      </c>
      <c r="K16" s="39">
        <f t="shared" ref="K16" si="50">I16-J16</f>
        <v>6.625</v>
      </c>
      <c r="L16" s="35">
        <f t="shared" ref="L16" si="51">(G16)/(G16+H16)</f>
        <v>0.61276595744680851</v>
      </c>
      <c r="M16" s="40" t="s">
        <v>66</v>
      </c>
    </row>
    <row r="17" spans="1:13" ht="14.25" customHeight="1" x14ac:dyDescent="0.2">
      <c r="A17" s="34">
        <v>1963</v>
      </c>
      <c r="B17" s="34">
        <f t="shared" si="10"/>
        <v>10</v>
      </c>
      <c r="C17" s="34">
        <f>SUM(Elkton!G103:G112)</f>
        <v>8</v>
      </c>
      <c r="D17" s="34">
        <f>SUM(Elkton!H103:H112)</f>
        <v>1</v>
      </c>
      <c r="E17" s="34">
        <f>SUM(Elkton!I103:I112)</f>
        <v>1</v>
      </c>
      <c r="F17" s="35">
        <f t="shared" si="11"/>
        <v>0.85</v>
      </c>
      <c r="G17" s="36">
        <f>SUM(Elkton!D103:D112)</f>
        <v>206</v>
      </c>
      <c r="H17" s="36">
        <f>SUM(Elkton!E103:E112)</f>
        <v>66</v>
      </c>
      <c r="I17" s="38">
        <f t="shared" ref="I17" si="52">G17/B17</f>
        <v>20.6</v>
      </c>
      <c r="J17" s="38">
        <f t="shared" ref="J17" si="53">H17/B17</f>
        <v>6.6</v>
      </c>
      <c r="K17" s="39">
        <f t="shared" ref="K17" si="54">I17-J17</f>
        <v>14.000000000000002</v>
      </c>
      <c r="L17" s="35">
        <f t="shared" ref="L17" si="55">(G17)/(G17+H17)</f>
        <v>0.75735294117647056</v>
      </c>
      <c r="M17" s="40" t="s">
        <v>66</v>
      </c>
    </row>
    <row r="18" spans="1:13" ht="14.25" customHeight="1" x14ac:dyDescent="0.2">
      <c r="A18" s="34">
        <v>1964</v>
      </c>
      <c r="B18" s="34">
        <f t="shared" si="10"/>
        <v>10</v>
      </c>
      <c r="C18" s="34">
        <f>SUM(Elkton!G113:G122)</f>
        <v>9</v>
      </c>
      <c r="D18" s="34">
        <f>SUM(Elkton!H113:H122)</f>
        <v>0</v>
      </c>
      <c r="E18" s="34">
        <f>SUM(Elkton!I113:I122)</f>
        <v>1</v>
      </c>
      <c r="F18" s="35">
        <f t="shared" si="11"/>
        <v>0.95</v>
      </c>
      <c r="G18" s="36">
        <f>SUM(Elkton!D113:D122)</f>
        <v>183</v>
      </c>
      <c r="H18" s="36">
        <f>SUM(Elkton!E113:E122)</f>
        <v>24</v>
      </c>
      <c r="I18" s="38">
        <f t="shared" ref="I18" si="56">G18/B18</f>
        <v>18.3</v>
      </c>
      <c r="J18" s="38">
        <f t="shared" ref="J18" si="57">H18/B18</f>
        <v>2.4</v>
      </c>
      <c r="K18" s="39">
        <f t="shared" ref="K18" si="58">I18-J18</f>
        <v>15.9</v>
      </c>
      <c r="L18" s="35">
        <f t="shared" ref="L18" si="59">(G18)/(G18+H18)</f>
        <v>0.88405797101449279</v>
      </c>
      <c r="M18" s="40" t="s">
        <v>61</v>
      </c>
    </row>
    <row r="19" spans="1:13" ht="14.25" customHeight="1" x14ac:dyDescent="0.2">
      <c r="A19" s="34">
        <v>1965</v>
      </c>
      <c r="B19" s="34">
        <f t="shared" si="10"/>
        <v>8</v>
      </c>
      <c r="C19" s="34">
        <f>SUM(Elkton!G123:G130)</f>
        <v>6</v>
      </c>
      <c r="D19" s="34">
        <f>SUM(Elkton!H123:H130)</f>
        <v>2</v>
      </c>
      <c r="E19" s="34">
        <f>SUM(Elkton!I123:I130)</f>
        <v>0</v>
      </c>
      <c r="F19" s="35">
        <f t="shared" si="11"/>
        <v>0.75</v>
      </c>
      <c r="G19" s="36">
        <f>SUM(Elkton!D123:D130)</f>
        <v>149</v>
      </c>
      <c r="H19" s="36">
        <f>SUM(Elkton!E123:E130)</f>
        <v>76</v>
      </c>
      <c r="I19" s="38">
        <f t="shared" ref="I19" si="60">G19/B19</f>
        <v>18.625</v>
      </c>
      <c r="J19" s="38">
        <f t="shared" ref="J19" si="61">H19/B19</f>
        <v>9.5</v>
      </c>
      <c r="K19" s="39">
        <f t="shared" ref="K19" si="62">I19-J19</f>
        <v>9.125</v>
      </c>
      <c r="L19" s="35">
        <f t="shared" ref="L19" si="63">(G19)/(G19+H19)</f>
        <v>0.66222222222222227</v>
      </c>
      <c r="M19" s="40" t="s">
        <v>61</v>
      </c>
    </row>
    <row r="20" spans="1:13" ht="14.25" customHeight="1" x14ac:dyDescent="0.2">
      <c r="A20" s="34">
        <v>1966</v>
      </c>
      <c r="B20" s="34">
        <f t="shared" si="10"/>
        <v>7</v>
      </c>
      <c r="C20" s="34">
        <f>SUM(Elkton!G131:G137)</f>
        <v>6</v>
      </c>
      <c r="D20" s="34">
        <f>SUM(Elkton!H131:H137)</f>
        <v>1</v>
      </c>
      <c r="E20" s="34">
        <f>SUM(Elkton!I131:I137)</f>
        <v>0</v>
      </c>
      <c r="F20" s="35">
        <f t="shared" si="11"/>
        <v>0.8571428571428571</v>
      </c>
      <c r="G20" s="36">
        <f>SUM(Elkton!D131:D137)</f>
        <v>169</v>
      </c>
      <c r="H20" s="36">
        <f>SUM(Elkton!E131:E137)</f>
        <v>46</v>
      </c>
      <c r="I20" s="38">
        <f t="shared" ref="I20" si="64">G20/B20</f>
        <v>24.142857142857142</v>
      </c>
      <c r="J20" s="38">
        <f t="shared" ref="J20" si="65">H20/B20</f>
        <v>6.5714285714285712</v>
      </c>
      <c r="K20" s="39">
        <f t="shared" ref="K20" si="66">I20-J20</f>
        <v>17.571428571428569</v>
      </c>
      <c r="L20" s="35">
        <f t="shared" ref="L20" si="67">(G20)/(G20+H20)</f>
        <v>0.78604651162790695</v>
      </c>
      <c r="M20" s="40" t="s">
        <v>61</v>
      </c>
    </row>
    <row r="21" spans="1:13" ht="14.25" customHeight="1" x14ac:dyDescent="0.2">
      <c r="A21" s="34">
        <v>1967</v>
      </c>
      <c r="B21" s="34">
        <f t="shared" si="10"/>
        <v>10</v>
      </c>
      <c r="C21" s="34">
        <f>SUM(Elkton!G138:G147)</f>
        <v>1</v>
      </c>
      <c r="D21" s="34">
        <f>SUM(Elkton!H138:H147)</f>
        <v>8</v>
      </c>
      <c r="E21" s="34">
        <f>SUM(Elkton!I138:I147)</f>
        <v>1</v>
      </c>
      <c r="F21" s="35">
        <f t="shared" si="11"/>
        <v>0.15</v>
      </c>
      <c r="G21" s="36">
        <f>SUM(Elkton!D138:D147)</f>
        <v>74</v>
      </c>
      <c r="H21" s="36">
        <f>SUM(Elkton!E138:E147)</f>
        <v>247</v>
      </c>
      <c r="I21" s="38">
        <f t="shared" ref="I21" si="68">G21/B21</f>
        <v>7.4</v>
      </c>
      <c r="J21" s="38">
        <f t="shared" ref="J21" si="69">H21/B21</f>
        <v>24.7</v>
      </c>
      <c r="K21" s="39">
        <f t="shared" ref="K21" si="70">I21-J21</f>
        <v>-17.299999999999997</v>
      </c>
      <c r="L21" s="35">
        <f t="shared" ref="L21" si="71">(G21)/(G21+H21)</f>
        <v>0.23052959501557632</v>
      </c>
      <c r="M21" s="40" t="s">
        <v>61</v>
      </c>
    </row>
    <row r="22" spans="1:13" ht="14.25" customHeight="1" x14ac:dyDescent="0.2">
      <c r="A22" s="34">
        <v>1968</v>
      </c>
      <c r="B22" s="34">
        <f t="shared" si="10"/>
        <v>7</v>
      </c>
      <c r="C22" s="34">
        <f>SUM(Elkton!G148:G155)</f>
        <v>2</v>
      </c>
      <c r="D22" s="34">
        <f>SUM(Elkton!H148:H155)</f>
        <v>5</v>
      </c>
      <c r="E22" s="34">
        <f>SUM(Elkton!I148:I155)</f>
        <v>0</v>
      </c>
      <c r="F22" s="35">
        <f t="shared" si="11"/>
        <v>0.2857142857142857</v>
      </c>
      <c r="G22" s="36">
        <f>SUM(Elkton!D148:D155)</f>
        <v>80</v>
      </c>
      <c r="H22" s="36">
        <f>SUM(Elkton!E148:E155)</f>
        <v>146</v>
      </c>
      <c r="I22" s="38">
        <f t="shared" ref="I22" si="72">G22/B22</f>
        <v>11.428571428571429</v>
      </c>
      <c r="J22" s="38">
        <f t="shared" ref="J22" si="73">H22/B22</f>
        <v>20.857142857142858</v>
      </c>
      <c r="K22" s="39">
        <f t="shared" ref="K22" si="74">I22-J22</f>
        <v>-9.4285714285714288</v>
      </c>
      <c r="L22" s="35">
        <f t="shared" ref="L22" si="75">(G22)/(G22+H22)</f>
        <v>0.35398230088495575</v>
      </c>
    </row>
    <row r="23" spans="1:13" ht="14.25" customHeight="1" x14ac:dyDescent="0.2">
      <c r="A23" s="34">
        <v>1969</v>
      </c>
      <c r="B23" s="34">
        <f t="shared" si="10"/>
        <v>10</v>
      </c>
      <c r="C23" s="34">
        <f>SUM(Elkton!G156:G165)</f>
        <v>5</v>
      </c>
      <c r="D23" s="34">
        <f>SUM(Elkton!H156:H165)</f>
        <v>4</v>
      </c>
      <c r="E23" s="34">
        <f>SUM(Elkton!I156:I165)</f>
        <v>1</v>
      </c>
      <c r="F23" s="35">
        <f t="shared" si="11"/>
        <v>0.55000000000000004</v>
      </c>
      <c r="G23" s="36">
        <f>SUM(Elkton!D156:D165)</f>
        <v>214</v>
      </c>
      <c r="H23" s="36">
        <f>SUM(Elkton!E156:E165)</f>
        <v>140</v>
      </c>
      <c r="I23" s="38">
        <f t="shared" ref="I23" si="76">G23/B23</f>
        <v>21.4</v>
      </c>
      <c r="J23" s="38">
        <f t="shared" ref="J23" si="77">H23/B23</f>
        <v>14</v>
      </c>
      <c r="K23" s="39">
        <f t="shared" ref="K23" si="78">I23-J23</f>
        <v>7.3999999999999986</v>
      </c>
      <c r="L23" s="35">
        <f t="shared" ref="L23" si="79">(G23)/(G23+H23)</f>
        <v>0.60451977401129942</v>
      </c>
      <c r="M23" s="40" t="s">
        <v>60</v>
      </c>
    </row>
    <row r="24" spans="1:13" ht="14.25" customHeight="1" x14ac:dyDescent="0.2">
      <c r="A24" s="34">
        <v>1970</v>
      </c>
      <c r="B24" s="34">
        <f t="shared" si="10"/>
        <v>10</v>
      </c>
      <c r="C24" s="34">
        <f>SUM(Elkton!G166:G175)</f>
        <v>3</v>
      </c>
      <c r="D24" s="34">
        <f>SUM(Elkton!H166:H175)</f>
        <v>6</v>
      </c>
      <c r="E24" s="34">
        <f>SUM(Elkton!I166:I175)</f>
        <v>1</v>
      </c>
      <c r="F24" s="35">
        <f t="shared" si="11"/>
        <v>0.35</v>
      </c>
      <c r="G24" s="36">
        <f>SUM(Elkton!D166:D175)</f>
        <v>106</v>
      </c>
      <c r="H24" s="36">
        <f>SUM(Elkton!E166:E175)</f>
        <v>164</v>
      </c>
      <c r="I24" s="38">
        <f t="shared" ref="I24" si="80">G24/B24</f>
        <v>10.6</v>
      </c>
      <c r="J24" s="38">
        <f t="shared" ref="J24" si="81">H24/B24</f>
        <v>16.399999999999999</v>
      </c>
      <c r="K24" s="39">
        <f t="shared" ref="K24" si="82">I24-J24</f>
        <v>-5.7999999999999989</v>
      </c>
      <c r="L24" s="35">
        <f t="shared" ref="L24" si="83">(G24)/(G24+H24)</f>
        <v>0.3925925925925926</v>
      </c>
      <c r="M24" s="40" t="s">
        <v>60</v>
      </c>
    </row>
    <row r="25" spans="1:13" ht="14.25" customHeight="1" x14ac:dyDescent="0.2">
      <c r="A25" s="34">
        <v>1971</v>
      </c>
      <c r="B25" s="34">
        <f t="shared" si="10"/>
        <v>10</v>
      </c>
      <c r="C25" s="34">
        <f>SUM(Elkton!G176:G185)</f>
        <v>2</v>
      </c>
      <c r="D25" s="34">
        <f>SUM(Elkton!H176:H185)</f>
        <v>8</v>
      </c>
      <c r="E25" s="34">
        <f>SUM(Elkton!I176:I185)</f>
        <v>0</v>
      </c>
      <c r="F25" s="35">
        <f t="shared" si="11"/>
        <v>0.2</v>
      </c>
      <c r="G25" s="36">
        <f>SUM(Elkton!D176:D185)</f>
        <v>58</v>
      </c>
      <c r="H25" s="36">
        <f>SUM(Elkton!E176:E185)</f>
        <v>186</v>
      </c>
      <c r="I25" s="38">
        <f t="shared" ref="I25" si="84">G25/B25</f>
        <v>5.8</v>
      </c>
      <c r="J25" s="38">
        <f t="shared" ref="J25" si="85">H25/B25</f>
        <v>18.600000000000001</v>
      </c>
      <c r="K25" s="39">
        <f t="shared" ref="K25" si="86">I25-J25</f>
        <v>-12.8</v>
      </c>
      <c r="L25" s="35">
        <f t="shared" ref="L25" si="87">(G25)/(G25+H25)</f>
        <v>0.23770491803278687</v>
      </c>
      <c r="M25" s="40" t="s">
        <v>60</v>
      </c>
    </row>
    <row r="26" spans="1:13" ht="14.25" customHeight="1" x14ac:dyDescent="0.2">
      <c r="A26" s="34">
        <v>1972</v>
      </c>
      <c r="B26" s="34">
        <f t="shared" si="10"/>
        <v>10</v>
      </c>
      <c r="C26" s="34">
        <f>SUM(Elkton!G186:G195)</f>
        <v>0</v>
      </c>
      <c r="D26" s="34">
        <f>SUM(Elkton!H186:H195)</f>
        <v>10</v>
      </c>
      <c r="E26" s="34">
        <f>SUM(Elkton!I186:I195)</f>
        <v>0</v>
      </c>
      <c r="F26" s="35">
        <f t="shared" si="11"/>
        <v>0</v>
      </c>
      <c r="G26" s="36">
        <f>SUM(Elkton!D186:D195)</f>
        <v>33</v>
      </c>
      <c r="H26" s="36">
        <f>SUM(Elkton!E186:E195)</f>
        <v>355</v>
      </c>
      <c r="I26" s="38">
        <f t="shared" ref="I26" si="88">G26/B26</f>
        <v>3.3</v>
      </c>
      <c r="J26" s="38">
        <f t="shared" ref="J26" si="89">H26/B26</f>
        <v>35.5</v>
      </c>
      <c r="K26" s="39">
        <f t="shared" ref="K26" si="90">I26-J26</f>
        <v>-32.200000000000003</v>
      </c>
      <c r="L26" s="35">
        <f t="shared" ref="L26" si="91">(G26)/(G26+H26)</f>
        <v>8.505154639175258E-2</v>
      </c>
      <c r="M26" s="40" t="s">
        <v>59</v>
      </c>
    </row>
    <row r="27" spans="1:13" ht="14.25" customHeight="1" x14ac:dyDescent="0.2">
      <c r="A27" s="34">
        <v>1973</v>
      </c>
      <c r="B27" s="34">
        <f t="shared" si="10"/>
        <v>10</v>
      </c>
      <c r="C27" s="34">
        <f>SUM(Elkton!G196:G205)</f>
        <v>0</v>
      </c>
      <c r="D27" s="34">
        <f>SUM(Elkton!H196:H205)</f>
        <v>10</v>
      </c>
      <c r="E27" s="34">
        <f>SUM(Elkton!I196:I205)</f>
        <v>0</v>
      </c>
      <c r="F27" s="35">
        <f t="shared" si="11"/>
        <v>0</v>
      </c>
      <c r="G27" s="36">
        <f>SUM(Elkton!D196:D205)</f>
        <v>32</v>
      </c>
      <c r="H27" s="36">
        <f>SUM(Elkton!E196:E205)</f>
        <v>361</v>
      </c>
      <c r="I27" s="38">
        <f t="shared" ref="I27" si="92">G27/B27</f>
        <v>3.2</v>
      </c>
      <c r="J27" s="38">
        <f t="shared" ref="J27" si="93">H27/B27</f>
        <v>36.1</v>
      </c>
      <c r="K27" s="39">
        <f t="shared" ref="K27" si="94">I27-J27</f>
        <v>-32.9</v>
      </c>
      <c r="L27" s="35">
        <f t="shared" ref="L27" si="95">(G27)/(G27+H27)</f>
        <v>8.1424936386768454E-2</v>
      </c>
      <c r="M27" s="40" t="s">
        <v>59</v>
      </c>
    </row>
    <row r="28" spans="1:13" ht="14.25" customHeight="1" x14ac:dyDescent="0.2">
      <c r="A28" s="34">
        <v>1974</v>
      </c>
      <c r="B28" s="34">
        <f t="shared" si="10"/>
        <v>10</v>
      </c>
      <c r="C28" s="34">
        <f>SUM(Elkton!G206:G215)</f>
        <v>4</v>
      </c>
      <c r="D28" s="34">
        <f>SUM(Elkton!H206:H215)</f>
        <v>5</v>
      </c>
      <c r="E28" s="34">
        <f>SUM(Elkton!I206:I215)</f>
        <v>1</v>
      </c>
      <c r="F28" s="35">
        <f t="shared" si="11"/>
        <v>0.45</v>
      </c>
      <c r="G28" s="36">
        <f>SUM(Elkton!D206:D215)</f>
        <v>138</v>
      </c>
      <c r="H28" s="36">
        <f>SUM(Elkton!E206:E215)</f>
        <v>219</v>
      </c>
      <c r="I28" s="38">
        <f t="shared" ref="I28" si="96">G28/B28</f>
        <v>13.8</v>
      </c>
      <c r="J28" s="38">
        <f t="shared" ref="J28" si="97">H28/B28</f>
        <v>21.9</v>
      </c>
      <c r="K28" s="39">
        <f t="shared" ref="K28" si="98">I28-J28</f>
        <v>-8.0999999999999979</v>
      </c>
      <c r="L28" s="35">
        <f t="shared" ref="L28" si="99">(G28)/(G28+H28)</f>
        <v>0.38655462184873951</v>
      </c>
      <c r="M28" s="40" t="s">
        <v>59</v>
      </c>
    </row>
    <row r="29" spans="1:13" ht="14.25" customHeight="1" x14ac:dyDescent="0.2">
      <c r="A29" s="34">
        <v>1975</v>
      </c>
      <c r="B29" s="34">
        <f t="shared" si="10"/>
        <v>10</v>
      </c>
      <c r="C29" s="34">
        <f>SUM(Elkton!G216:G225)</f>
        <v>2</v>
      </c>
      <c r="D29" s="34">
        <f>SUM(Elkton!H216:H225)</f>
        <v>8</v>
      </c>
      <c r="E29" s="34">
        <f>SUM(Elkton!I216:I225)</f>
        <v>0</v>
      </c>
      <c r="F29" s="35">
        <f t="shared" si="11"/>
        <v>0.2</v>
      </c>
      <c r="G29" s="36">
        <f>SUM(Elkton!D216:D225)</f>
        <v>122</v>
      </c>
      <c r="H29" s="36">
        <f>SUM(Elkton!E216:E225)</f>
        <v>223</v>
      </c>
      <c r="I29" s="38">
        <f t="shared" ref="I29" si="100">G29/B29</f>
        <v>12.2</v>
      </c>
      <c r="J29" s="38">
        <f t="shared" ref="J29" si="101">H29/B29</f>
        <v>22.3</v>
      </c>
      <c r="K29" s="39">
        <f t="shared" ref="K29" si="102">I29-J29</f>
        <v>-10.100000000000001</v>
      </c>
      <c r="L29" s="35">
        <f t="shared" ref="L29" si="103">(G29)/(G29+H29)</f>
        <v>0.3536231884057971</v>
      </c>
      <c r="M29" s="40" t="s">
        <v>59</v>
      </c>
    </row>
    <row r="30" spans="1:13" ht="14.25" customHeight="1" x14ac:dyDescent="0.2">
      <c r="A30" s="34">
        <v>1976</v>
      </c>
      <c r="B30" s="34">
        <f t="shared" si="10"/>
        <v>10</v>
      </c>
      <c r="C30" s="34">
        <f>SUM(Elkton!G226:G235)</f>
        <v>3</v>
      </c>
      <c r="D30" s="34">
        <f>SUM(Elkton!H226:H235)</f>
        <v>7</v>
      </c>
      <c r="E30" s="34">
        <f>SUM(Elkton!I226:I235)</f>
        <v>0</v>
      </c>
      <c r="F30" s="35">
        <f t="shared" si="11"/>
        <v>0.3</v>
      </c>
      <c r="G30" s="36">
        <f>SUM(Elkton!D226:D235)</f>
        <v>139</v>
      </c>
      <c r="H30" s="36">
        <f>SUM(Elkton!E226:E235)</f>
        <v>178</v>
      </c>
      <c r="I30" s="38">
        <f t="shared" ref="I30" si="104">G30/B30</f>
        <v>13.9</v>
      </c>
      <c r="J30" s="38">
        <f t="shared" ref="J30" si="105">H30/B30</f>
        <v>17.8</v>
      </c>
      <c r="K30" s="39">
        <f t="shared" ref="K30" si="106">I30-J30</f>
        <v>-3.9000000000000004</v>
      </c>
      <c r="L30" s="35">
        <f t="shared" ref="L30" si="107">(G30)/(G30+H30)</f>
        <v>0.43848580441640378</v>
      </c>
      <c r="M30" s="40" t="s">
        <v>59</v>
      </c>
    </row>
    <row r="31" spans="1:13" ht="14.25" customHeight="1" x14ac:dyDescent="0.2">
      <c r="A31" s="34">
        <v>1977</v>
      </c>
      <c r="B31" s="34">
        <f t="shared" si="10"/>
        <v>10</v>
      </c>
      <c r="C31" s="34">
        <f>SUM(Elkton!G236:G245)</f>
        <v>1</v>
      </c>
      <c r="D31" s="34">
        <f>SUM(Elkton!H236:H245)</f>
        <v>9</v>
      </c>
      <c r="E31" s="34">
        <f>SUM(Elkton!I236:I245)</f>
        <v>0</v>
      </c>
      <c r="F31" s="35">
        <f t="shared" si="11"/>
        <v>0.1</v>
      </c>
      <c r="G31" s="36">
        <f>SUM(Elkton!D236:D245)</f>
        <v>89</v>
      </c>
      <c r="H31" s="36">
        <f>SUM(Elkton!E236:E245)</f>
        <v>235</v>
      </c>
      <c r="I31" s="38">
        <f t="shared" ref="I31" si="108">G31/B31</f>
        <v>8.9</v>
      </c>
      <c r="J31" s="38">
        <f t="shared" ref="J31" si="109">H31/B31</f>
        <v>23.5</v>
      </c>
      <c r="K31" s="39">
        <f t="shared" ref="K31" si="110">I31-J31</f>
        <v>-14.6</v>
      </c>
      <c r="L31" s="35">
        <f t="shared" ref="L31" si="111">(G31)/(G31+H31)</f>
        <v>0.27469135802469136</v>
      </c>
      <c r="M31" s="40" t="s">
        <v>59</v>
      </c>
    </row>
    <row r="32" spans="1:13" ht="14.25" customHeight="1" x14ac:dyDescent="0.2">
      <c r="A32" s="34">
        <v>1978</v>
      </c>
      <c r="B32" s="34">
        <f t="shared" si="10"/>
        <v>10</v>
      </c>
      <c r="C32" s="34">
        <f>SUM(Elkton!G246:G255)</f>
        <v>1</v>
      </c>
      <c r="D32" s="34">
        <f>SUM(Elkton!H246:H255)</f>
        <v>9</v>
      </c>
      <c r="E32" s="34">
        <f>SUM(Elkton!I246:I255)</f>
        <v>0</v>
      </c>
      <c r="F32" s="35">
        <f t="shared" si="11"/>
        <v>0.1</v>
      </c>
      <c r="G32" s="36">
        <f>SUM(Elkton!D246:D255)</f>
        <v>56</v>
      </c>
      <c r="H32" s="36">
        <f>SUM(Elkton!E246:E255)</f>
        <v>264</v>
      </c>
      <c r="I32" s="38">
        <f t="shared" ref="I32" si="112">G32/B32</f>
        <v>5.6</v>
      </c>
      <c r="J32" s="38">
        <f t="shared" ref="J32" si="113">H32/B32</f>
        <v>26.4</v>
      </c>
      <c r="K32" s="39">
        <f t="shared" ref="K32" si="114">I32-J32</f>
        <v>-20.799999999999997</v>
      </c>
      <c r="L32" s="35">
        <f t="shared" ref="L32" si="115">(G32)/(G32+H32)</f>
        <v>0.17499999999999999</v>
      </c>
      <c r="M32" s="40" t="s">
        <v>59</v>
      </c>
    </row>
    <row r="33" spans="1:23" ht="14.25" customHeight="1" x14ac:dyDescent="0.2">
      <c r="A33" s="34">
        <v>1979</v>
      </c>
      <c r="B33" s="34">
        <f t="shared" si="10"/>
        <v>10</v>
      </c>
      <c r="C33" s="34">
        <f>SUM(Elkton!G256:G265)</f>
        <v>1</v>
      </c>
      <c r="D33" s="34">
        <f>SUM(Elkton!H256:H265)</f>
        <v>8</v>
      </c>
      <c r="E33" s="34">
        <f>SUM(Elkton!I256:I265)</f>
        <v>1</v>
      </c>
      <c r="F33" s="35">
        <f t="shared" si="11"/>
        <v>0.15</v>
      </c>
      <c r="G33" s="36">
        <f>SUM(Elkton!D256:D265)</f>
        <v>89</v>
      </c>
      <c r="H33" s="36">
        <f>SUM(Elkton!E256:E265)</f>
        <v>323</v>
      </c>
      <c r="I33" s="38">
        <f t="shared" ref="I33" si="116">G33/B33</f>
        <v>8.9</v>
      </c>
      <c r="J33" s="38">
        <f t="shared" ref="J33" si="117">H33/B33</f>
        <v>32.299999999999997</v>
      </c>
      <c r="K33" s="39">
        <f t="shared" ref="K33" si="118">I33-J33</f>
        <v>-23.4</v>
      </c>
      <c r="L33" s="35">
        <f t="shared" ref="L33" si="119">(G33)/(G33+H33)</f>
        <v>0.21601941747572814</v>
      </c>
      <c r="M33" s="40" t="s">
        <v>59</v>
      </c>
    </row>
    <row r="34" spans="1:23" s="34" customFormat="1" ht="14.25" customHeight="1" x14ac:dyDescent="0.2">
      <c r="B34" s="34" t="s">
        <v>16</v>
      </c>
      <c r="F34" s="35"/>
      <c r="G34" s="37"/>
      <c r="H34" s="37"/>
      <c r="I34" s="38" t="s">
        <v>16</v>
      </c>
      <c r="J34" s="38" t="s">
        <v>16</v>
      </c>
      <c r="K34" s="39" t="s">
        <v>16</v>
      </c>
      <c r="L34" s="35" t="s">
        <v>16</v>
      </c>
      <c r="M34" s="40"/>
      <c r="N34" s="40"/>
      <c r="O34" s="40"/>
      <c r="P34" s="40"/>
      <c r="Q34" s="40"/>
      <c r="U34" s="35"/>
      <c r="W34" s="41"/>
    </row>
    <row r="35" spans="1:23" s="34" customFormat="1" ht="14.25" customHeight="1" x14ac:dyDescent="0.2">
      <c r="B35" s="36">
        <f>SUM(B2:B34)</f>
        <v>261</v>
      </c>
      <c r="C35" s="34">
        <f>SUM(C2:C34)</f>
        <v>105</v>
      </c>
      <c r="D35" s="34">
        <f>SUM(D2:D34)</f>
        <v>139</v>
      </c>
      <c r="E35" s="34">
        <f>SUM(E2:E34)</f>
        <v>17</v>
      </c>
      <c r="F35" s="35">
        <f>(C35+(E35/2))/(C35+D35+E35)</f>
        <v>0.43486590038314177</v>
      </c>
      <c r="G35" s="36">
        <f>SUM(G2:G34)</f>
        <v>3470</v>
      </c>
      <c r="H35" s="36">
        <f>SUM(H2:H34)</f>
        <v>4388</v>
      </c>
      <c r="I35" s="42">
        <f>G35/B35</f>
        <v>13.295019157088122</v>
      </c>
      <c r="J35" s="42">
        <f>H35/B35</f>
        <v>16.812260536398469</v>
      </c>
      <c r="K35" s="43">
        <f>I35-J35</f>
        <v>-3.517241379310347</v>
      </c>
      <c r="L35" s="35">
        <f>(G35)/(G35+H35)</f>
        <v>0.44158819037923136</v>
      </c>
      <c r="M35" s="40"/>
      <c r="N35" s="40"/>
      <c r="O35" s="40"/>
      <c r="P35" s="40"/>
      <c r="Q35" s="40"/>
      <c r="U35" s="35"/>
      <c r="W35" s="41"/>
    </row>
    <row r="36" spans="1:23" s="34" customFormat="1" ht="14.25" customHeight="1" x14ac:dyDescent="0.2">
      <c r="C36" s="34" t="s">
        <v>16</v>
      </c>
      <c r="D36" s="34" t="s">
        <v>16</v>
      </c>
      <c r="E36" s="34" t="s">
        <v>16</v>
      </c>
      <c r="G36" s="42">
        <f>AVERAGE(G2:G34)</f>
        <v>108.4375</v>
      </c>
      <c r="H36" s="42">
        <f>AVERAGE(H2:H34)</f>
        <v>137.125</v>
      </c>
      <c r="I36" s="38"/>
      <c r="J36" s="38"/>
      <c r="K36" s="39"/>
      <c r="L36" s="39"/>
      <c r="M36" s="40" t="s">
        <v>85</v>
      </c>
      <c r="N36" s="40"/>
      <c r="O36" s="40"/>
      <c r="P36" s="40"/>
      <c r="Q36" s="40"/>
      <c r="U36" s="35"/>
      <c r="W36" s="41"/>
    </row>
    <row r="37" spans="1:23" s="34" customFormat="1" ht="14.25" customHeight="1" x14ac:dyDescent="0.2">
      <c r="G37" s="44"/>
      <c r="H37" s="44"/>
      <c r="I37" s="38"/>
      <c r="J37" s="38"/>
      <c r="K37" s="39"/>
      <c r="L37" s="39"/>
      <c r="M37" s="40" t="s">
        <v>16</v>
      </c>
      <c r="N37" s="40"/>
      <c r="O37" s="40"/>
      <c r="P37" s="40"/>
      <c r="Q37" s="40"/>
      <c r="U37" s="35"/>
      <c r="W37" s="4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Elkton</vt:lpstr>
      <vt:lpstr>Yearly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2015-11-29T12:35:54Z</dcterms:created>
  <dcterms:modified xsi:type="dcterms:W3CDTF">2017-01-20T04:08:51Z</dcterms:modified>
</cp:coreProperties>
</file>