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10" windowHeight="9705"/>
  </bookViews>
  <sheets>
    <sheet name="Ridgeview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3" l="1"/>
  <c r="D5" i="3"/>
  <c r="I4" i="3"/>
  <c r="H4" i="3"/>
  <c r="G4" i="3"/>
  <c r="E4" i="3"/>
  <c r="D4" i="3"/>
  <c r="J4" i="3" l="1"/>
  <c r="F5" i="3"/>
  <c r="H2" i="2"/>
  <c r="G2" i="2"/>
  <c r="D2" i="2"/>
  <c r="E2" i="2"/>
  <c r="C2" i="2"/>
  <c r="H3" i="2"/>
  <c r="G3" i="2"/>
  <c r="D3" i="2"/>
  <c r="E3" i="2"/>
  <c r="C3" i="2"/>
  <c r="L3" i="2" l="1"/>
  <c r="B3" i="2"/>
  <c r="I3" i="2" s="1"/>
  <c r="F3" i="2"/>
  <c r="H5" i="2"/>
  <c r="E5" i="2"/>
  <c r="D5" i="2"/>
  <c r="E35" i="1"/>
  <c r="D35" i="1"/>
  <c r="I34" i="1"/>
  <c r="H34" i="1"/>
  <c r="G34" i="1"/>
  <c r="E34" i="1"/>
  <c r="D34" i="1"/>
  <c r="J3" i="2" l="1"/>
  <c r="K3" i="2" s="1"/>
  <c r="J34" i="1"/>
  <c r="L2" i="2"/>
  <c r="G6" i="2"/>
  <c r="F2" i="2"/>
  <c r="C5" i="2"/>
  <c r="F5" i="2" s="1"/>
  <c r="B2" i="2"/>
  <c r="B5" i="2" s="1"/>
  <c r="J5" i="2" s="1"/>
  <c r="G5" i="2"/>
  <c r="H6" i="2"/>
  <c r="F35" i="1"/>
  <c r="I2" i="2" l="1"/>
  <c r="J2" i="2"/>
  <c r="I5" i="2"/>
  <c r="K5" i="2" s="1"/>
  <c r="L5" i="2"/>
  <c r="K2" i="2" l="1"/>
</calcChain>
</file>

<file path=xl/comments1.xml><?xml version="1.0" encoding="utf-8"?>
<comments xmlns="http://schemas.openxmlformats.org/spreadsheetml/2006/main">
  <authors>
    <author>Rick Baker</author>
  </authors>
  <commentList>
    <comment ref="A3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<sst xmlns="http://schemas.openxmlformats.org/spreadsheetml/2006/main" count="248" uniqueCount="59">
  <si>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</si>
  <si>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</si>
  <si>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</si>
  <si>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</si>
  <si>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</si>
  <si>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</si>
  <si>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</si>
  <si>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</si>
  <si>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</si>
  <si>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</si>
  <si>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</si>
  <si>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</si>
  <si>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</si>
  <si>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</si>
  <si>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</si>
  <si>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Lee</t>
  </si>
  <si>
    <t xml:space="preserve"> </t>
  </si>
  <si>
    <t>Away</t>
  </si>
  <si>
    <t>Home</t>
  </si>
  <si>
    <t>Big Stone Gap</t>
  </si>
  <si>
    <t>Bullitt Park</t>
  </si>
  <si>
    <t>Bristol</t>
  </si>
  <si>
    <t>Clintwood</t>
  </si>
  <si>
    <t>Central</t>
  </si>
  <si>
    <t>Wise</t>
  </si>
  <si>
    <t>Carl Smith Stadium</t>
  </si>
  <si>
    <t>Gate City</t>
  </si>
  <si>
    <t>Marion</t>
  </si>
  <si>
    <t>John S. Battle</t>
  </si>
  <si>
    <t>Jenkins, KY</t>
  </si>
  <si>
    <t>Paintsville, KY</t>
  </si>
  <si>
    <t>Paintsville</t>
  </si>
  <si>
    <t>Union</t>
  </si>
  <si>
    <t>Grundy</t>
  </si>
  <si>
    <t>Honaker</t>
  </si>
  <si>
    <t>Fuller Field</t>
  </si>
  <si>
    <t>G</t>
  </si>
  <si>
    <t>%</t>
  </si>
  <si>
    <t>PF</t>
  </si>
  <si>
    <t>PA</t>
  </si>
  <si>
    <t>Ave</t>
  </si>
  <si>
    <t>Pt. Diff.</t>
  </si>
  <si>
    <t>Pt. %</t>
  </si>
  <si>
    <t>Points / year</t>
  </si>
  <si>
    <t>Ridgeview Stadium</t>
  </si>
  <si>
    <t>Giles</t>
  </si>
  <si>
    <t>Pearisburg</t>
  </si>
  <si>
    <t>Stephen C. Ragsdale Field</t>
  </si>
  <si>
    <t>playoff at Pearisburg</t>
  </si>
  <si>
    <t>Rick Mullins</t>
  </si>
  <si>
    <t>Ben Hur</t>
  </si>
  <si>
    <t>Five Star Stadium</t>
  </si>
  <si>
    <t>Legion Field</t>
  </si>
  <si>
    <t>Hurricane Stadium</t>
  </si>
  <si>
    <t>Nelson Memorial Field</t>
  </si>
  <si>
    <t>Shelby Valley, KY</t>
  </si>
  <si>
    <t>Robinson Creek</t>
  </si>
  <si>
    <t>Abingdon</t>
  </si>
  <si>
    <t>Pike County Central, 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</si>
</sst>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color theme="0"/>
      <name val="Arial"/>
      <family val="2"/>
      <charset val="1"/>
    </font>
    <font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rgb="FF0072C8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1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4" fillId="3" borderId="1" xfId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6" fillId="4" borderId="2" xfId="2" applyFont="1" applyFill="1" applyBorder="1" applyAlignment="1">
      <alignment horizontal="center"/>
    </xf>
    <xf numFmtId="1" fontId="6" fillId="4" borderId="2" xfId="2" applyNumberFormat="1" applyFont="1" applyFill="1" applyBorder="1" applyAlignment="1">
      <alignment horizontal="center"/>
    </xf>
    <xf numFmtId="166" fontId="6" fillId="4" borderId="2" xfId="2" applyNumberFormat="1" applyFont="1" applyFill="1" applyBorder="1" applyAlignment="1">
      <alignment horizontal="center"/>
    </xf>
    <xf numFmtId="167" fontId="6" fillId="4" borderId="2" xfId="2" applyNumberFormat="1" applyFont="1" applyFill="1" applyBorder="1" applyAlignment="1">
      <alignment horizontal="center"/>
    </xf>
    <xf numFmtId="0" fontId="7" fillId="4" borderId="2" xfId="2" applyFont="1" applyFill="1" applyBorder="1"/>
    <xf numFmtId="165" fontId="7" fillId="4" borderId="2" xfId="2" applyNumberFormat="1" applyFont="1" applyFill="1" applyBorder="1" applyAlignment="1">
      <alignment horizontal="center"/>
    </xf>
    <xf numFmtId="0" fontId="7" fillId="4" borderId="2" xfId="2" applyFont="1" applyFill="1" applyBorder="1" applyAlignment="1">
      <alignment horizontal="center"/>
    </xf>
    <xf numFmtId="168" fontId="7" fillId="4" borderId="2" xfId="2" applyNumberFormat="1" applyFont="1" applyFill="1" applyBorder="1" applyAlignment="1">
      <alignment horizontal="center"/>
    </xf>
    <xf numFmtId="0" fontId="7" fillId="0" borderId="2" xfId="2" applyFont="1" applyFill="1" applyBorder="1" applyAlignment="1">
      <alignment horizontal="center"/>
    </xf>
    <xf numFmtId="165" fontId="7" fillId="0" borderId="2" xfId="2" applyNumberFormat="1" applyFont="1" applyFill="1" applyBorder="1" applyAlignment="1">
      <alignment horizontal="center"/>
    </xf>
    <xf numFmtId="3" fontId="7" fillId="0" borderId="2" xfId="2" applyNumberFormat="1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66" fontId="7" fillId="0" borderId="2" xfId="2" applyNumberFormat="1" applyFont="1" applyFill="1" applyBorder="1" applyAlignment="1">
      <alignment horizontal="center"/>
    </xf>
    <xf numFmtId="167" fontId="7" fillId="0" borderId="2" xfId="2" applyNumberFormat="1" applyFont="1" applyFill="1" applyBorder="1" applyAlignment="1">
      <alignment horizontal="center"/>
    </xf>
    <xf numFmtId="0" fontId="7" fillId="0" borderId="2" xfId="2" applyFont="1" applyFill="1" applyBorder="1"/>
    <xf numFmtId="168" fontId="7" fillId="0" borderId="2" xfId="2" applyNumberFormat="1" applyFont="1" applyFill="1" applyBorder="1" applyAlignment="1">
      <alignment horizontal="center"/>
    </xf>
    <xf numFmtId="2" fontId="7" fillId="0" borderId="2" xfId="2" applyNumberFormat="1" applyFont="1" applyFill="1" applyBorder="1" applyAlignment="1">
      <alignment horizontal="center"/>
    </xf>
    <xf numFmtId="0" fontId="5" fillId="0" borderId="2" xfId="2" applyBorder="1"/>
    <xf numFmtId="0" fontId="4" fillId="5" borderId="1" xfId="0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left"/>
    </xf>
    <xf numFmtId="49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 applyProtection="1">
      <alignment horizontal="left"/>
      <protection locked="0"/>
    </xf>
    <xf numFmtId="0" fontId="4" fillId="5" borderId="1" xfId="0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 2" xfId="2"/>
    <cellStyle name="Style 1" xfId="1"/>
  </cellStyles>
  <dxfs count="2">
    <dxf>
      <font>
        <color indexed="10"/>
      </font>
    </dxf>
    <dxf>
      <font>
        <color indexed="10"/>
      </font>
    </dxf>
  </dxfs>
  <tableStyles count="0" defaultTableStyle="TableStyleMedium2" defaultPivotStyle="PivotStyleLight16"/>
  <colors>
    <mruColors>
      <color rgb="FF0072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36</xdr:row>
      <xdr:rowOff>0</xdr:rowOff>
    </xdr:from>
    <xdr:to>
      <xdr:col>16</xdr:col>
      <xdr:colOff>361950</xdr:colOff>
      <xdr:row>81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2895600"/>
          <a:ext cx="10972800" cy="8229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1454277</xdr:colOff>
      <xdr:row>40</xdr:row>
      <xdr:rowOff>159639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352675"/>
          <a:ext cx="1901952" cy="14264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</xdr:col>
      <xdr:colOff>1454277</xdr:colOff>
      <xdr:row>10</xdr:row>
      <xdr:rowOff>159639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4C5E881-8EA6-4F45-8B9C-8CAF46DB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4162425"/>
          <a:ext cx="1901952" cy="1426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5"/>
  <sheetViews>
    <sheetView tabSelected="1" workbookViewId="0">
      <pane ySplit="1" topLeftCell="A17" activePane="bottomLeft" state="frozen"/>
      <selection pane="bottomLeft" activeCell="E27" sqref="E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2.710937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20">
        <v>2015</v>
      </c>
      <c r="B2" s="21">
        <v>42244</v>
      </c>
      <c r="C2" s="22" t="s">
        <v>29</v>
      </c>
      <c r="D2" s="23">
        <v>65</v>
      </c>
      <c r="E2" s="23">
        <v>8</v>
      </c>
      <c r="F2" s="23" t="s">
        <v>6</v>
      </c>
      <c r="G2" s="23">
        <v>1</v>
      </c>
      <c r="H2" s="23"/>
      <c r="I2" s="23"/>
      <c r="J2" s="23"/>
      <c r="K2" s="24" t="s">
        <v>18</v>
      </c>
      <c r="L2" s="25" t="s">
        <v>22</v>
      </c>
      <c r="M2" s="26" t="s">
        <v>44</v>
      </c>
      <c r="N2" s="22" t="s">
        <v>49</v>
      </c>
      <c r="O2" s="22"/>
    </row>
    <row r="3" spans="1:15" ht="14.25" customHeight="1" x14ac:dyDescent="0.2">
      <c r="A3" s="20">
        <v>2015</v>
      </c>
      <c r="B3" s="21">
        <v>42251</v>
      </c>
      <c r="C3" s="22" t="s">
        <v>23</v>
      </c>
      <c r="D3" s="23">
        <v>7</v>
      </c>
      <c r="E3" s="23">
        <v>21</v>
      </c>
      <c r="F3" s="23" t="s">
        <v>7</v>
      </c>
      <c r="G3" s="23"/>
      <c r="H3" s="23">
        <v>1</v>
      </c>
      <c r="I3" s="23"/>
      <c r="J3" s="23"/>
      <c r="K3" s="24" t="s">
        <v>17</v>
      </c>
      <c r="L3" s="25" t="s">
        <v>24</v>
      </c>
      <c r="M3" s="26" t="s">
        <v>25</v>
      </c>
      <c r="N3" s="22" t="s">
        <v>49</v>
      </c>
      <c r="O3" s="22"/>
    </row>
    <row r="4" spans="1:15" ht="14.25" customHeight="1" x14ac:dyDescent="0.2">
      <c r="A4" s="20">
        <v>2015</v>
      </c>
      <c r="B4" s="21">
        <v>42258</v>
      </c>
      <c r="C4" s="22" t="s">
        <v>30</v>
      </c>
      <c r="D4" s="23">
        <v>3</v>
      </c>
      <c r="E4" s="23">
        <v>40</v>
      </c>
      <c r="F4" s="23" t="s">
        <v>7</v>
      </c>
      <c r="G4" s="23"/>
      <c r="H4" s="23">
        <v>1</v>
      </c>
      <c r="I4" s="23"/>
      <c r="J4" s="23"/>
      <c r="K4" s="24" t="s">
        <v>17</v>
      </c>
      <c r="L4" s="25" t="s">
        <v>31</v>
      </c>
      <c r="M4" s="26"/>
      <c r="N4" s="22" t="s">
        <v>49</v>
      </c>
      <c r="O4" s="22"/>
    </row>
    <row r="5" spans="1:15" ht="14.25" customHeight="1" x14ac:dyDescent="0.2">
      <c r="A5" s="20">
        <v>2015</v>
      </c>
      <c r="B5" s="21">
        <v>42265</v>
      </c>
      <c r="C5" s="22" t="s">
        <v>32</v>
      </c>
      <c r="D5" s="23">
        <v>12</v>
      </c>
      <c r="E5" s="23">
        <v>42</v>
      </c>
      <c r="F5" s="23" t="s">
        <v>7</v>
      </c>
      <c r="G5" s="23"/>
      <c r="H5" s="23">
        <v>1</v>
      </c>
      <c r="I5" s="23"/>
      <c r="J5" s="23"/>
      <c r="K5" s="24" t="s">
        <v>17</v>
      </c>
      <c r="L5" s="25" t="s">
        <v>19</v>
      </c>
      <c r="M5" s="26" t="s">
        <v>20</v>
      </c>
      <c r="N5" s="22" t="s">
        <v>49</v>
      </c>
      <c r="O5" s="22"/>
    </row>
    <row r="6" spans="1:15" ht="14.25" customHeight="1" x14ac:dyDescent="0.2">
      <c r="A6" s="20">
        <v>2015</v>
      </c>
      <c r="B6" s="21">
        <v>42272</v>
      </c>
      <c r="C6" s="22" t="s">
        <v>15</v>
      </c>
      <c r="D6" s="23">
        <v>14</v>
      </c>
      <c r="E6" s="23">
        <v>19</v>
      </c>
      <c r="F6" s="23" t="s">
        <v>7</v>
      </c>
      <c r="G6" s="23"/>
      <c r="H6" s="23">
        <v>1</v>
      </c>
      <c r="I6" s="23"/>
      <c r="J6" s="23"/>
      <c r="K6" s="24" t="s">
        <v>18</v>
      </c>
      <c r="L6" s="25" t="s">
        <v>22</v>
      </c>
      <c r="M6" s="26" t="s">
        <v>44</v>
      </c>
      <c r="N6" s="22" t="s">
        <v>49</v>
      </c>
      <c r="O6" s="22"/>
    </row>
    <row r="7" spans="1:15" ht="14.25" customHeight="1" x14ac:dyDescent="0.2">
      <c r="A7" s="20">
        <v>2015</v>
      </c>
      <c r="B7" s="21">
        <v>42279</v>
      </c>
      <c r="C7" s="22" t="s">
        <v>26</v>
      </c>
      <c r="D7" s="23">
        <v>16</v>
      </c>
      <c r="E7" s="23">
        <v>14</v>
      </c>
      <c r="F7" s="23" t="s">
        <v>6</v>
      </c>
      <c r="G7" s="23">
        <v>1</v>
      </c>
      <c r="H7" s="23"/>
      <c r="I7" s="23"/>
      <c r="J7" s="23"/>
      <c r="K7" s="24" t="s">
        <v>18</v>
      </c>
      <c r="L7" s="25" t="s">
        <v>22</v>
      </c>
      <c r="M7" s="26" t="s">
        <v>44</v>
      </c>
      <c r="N7" s="22" t="s">
        <v>49</v>
      </c>
      <c r="O7" s="22"/>
    </row>
    <row r="8" spans="1:15" ht="14.25" customHeight="1" x14ac:dyDescent="0.2">
      <c r="A8" s="20">
        <v>2015</v>
      </c>
      <c r="B8" s="21">
        <v>42293</v>
      </c>
      <c r="C8" s="22" t="s">
        <v>28</v>
      </c>
      <c r="D8" s="23">
        <v>27</v>
      </c>
      <c r="E8" s="23">
        <v>7</v>
      </c>
      <c r="F8" s="23" t="s">
        <v>6</v>
      </c>
      <c r="G8" s="23">
        <v>1</v>
      </c>
      <c r="H8" s="23"/>
      <c r="I8" s="23"/>
      <c r="J8" s="23"/>
      <c r="K8" s="24" t="s">
        <v>17</v>
      </c>
      <c r="L8" s="25" t="s">
        <v>21</v>
      </c>
      <c r="M8" s="26"/>
      <c r="N8" s="22" t="s">
        <v>49</v>
      </c>
      <c r="O8" s="22"/>
    </row>
    <row r="9" spans="1:15" ht="14.25" customHeight="1" x14ac:dyDescent="0.2">
      <c r="A9" s="20">
        <v>2015</v>
      </c>
      <c r="B9" s="21">
        <v>42300</v>
      </c>
      <c r="C9" s="22" t="s">
        <v>27</v>
      </c>
      <c r="D9" s="23">
        <v>34</v>
      </c>
      <c r="E9" s="23">
        <v>21</v>
      </c>
      <c r="F9" s="23" t="s">
        <v>6</v>
      </c>
      <c r="G9" s="23">
        <v>1</v>
      </c>
      <c r="H9" s="23"/>
      <c r="I9" s="23"/>
      <c r="J9" s="23"/>
      <c r="K9" s="24" t="s">
        <v>18</v>
      </c>
      <c r="L9" s="25" t="s">
        <v>22</v>
      </c>
      <c r="M9" s="26" t="s">
        <v>44</v>
      </c>
      <c r="N9" s="22" t="s">
        <v>49</v>
      </c>
      <c r="O9" s="22"/>
    </row>
    <row r="10" spans="1:15" ht="14.25" customHeight="1" x14ac:dyDescent="0.2">
      <c r="A10" s="20">
        <v>2015</v>
      </c>
      <c r="B10" s="21">
        <v>42307</v>
      </c>
      <c r="C10" s="22" t="s">
        <v>33</v>
      </c>
      <c r="D10" s="23">
        <v>56</v>
      </c>
      <c r="E10" s="23">
        <v>12</v>
      </c>
      <c r="F10" s="23" t="s">
        <v>6</v>
      </c>
      <c r="G10" s="23">
        <v>1</v>
      </c>
      <c r="H10" s="23"/>
      <c r="I10" s="23"/>
      <c r="J10" s="23"/>
      <c r="K10" s="24" t="s">
        <v>18</v>
      </c>
      <c r="L10" s="25" t="s">
        <v>22</v>
      </c>
      <c r="M10" s="26" t="s">
        <v>44</v>
      </c>
      <c r="N10" s="22" t="s">
        <v>49</v>
      </c>
      <c r="O10" s="22"/>
    </row>
    <row r="11" spans="1:15" ht="14.25" customHeight="1" x14ac:dyDescent="0.2">
      <c r="A11" s="20">
        <v>2015</v>
      </c>
      <c r="B11" s="21">
        <v>42314</v>
      </c>
      <c r="C11" s="22" t="s">
        <v>34</v>
      </c>
      <c r="D11" s="23">
        <v>24</v>
      </c>
      <c r="E11" s="23">
        <v>17</v>
      </c>
      <c r="F11" s="23" t="s">
        <v>6</v>
      </c>
      <c r="G11" s="23">
        <v>1</v>
      </c>
      <c r="H11" s="23"/>
      <c r="I11" s="23"/>
      <c r="J11" s="23"/>
      <c r="K11" s="24" t="s">
        <v>17</v>
      </c>
      <c r="L11" s="25" t="s">
        <v>34</v>
      </c>
      <c r="M11" s="26" t="s">
        <v>35</v>
      </c>
      <c r="N11" s="22" t="s">
        <v>49</v>
      </c>
      <c r="O11" s="22"/>
    </row>
    <row r="12" spans="1:15" ht="14.25" customHeight="1" x14ac:dyDescent="0.2">
      <c r="A12" s="20">
        <v>2015</v>
      </c>
      <c r="B12" s="21">
        <v>42321</v>
      </c>
      <c r="C12" s="22" t="s">
        <v>45</v>
      </c>
      <c r="D12" s="23">
        <v>0</v>
      </c>
      <c r="E12" s="23">
        <v>49</v>
      </c>
      <c r="F12" s="23" t="s">
        <v>7</v>
      </c>
      <c r="G12" s="23"/>
      <c r="H12" s="23">
        <v>1</v>
      </c>
      <c r="I12" s="23"/>
      <c r="J12" s="23"/>
      <c r="K12" s="24" t="s">
        <v>17</v>
      </c>
      <c r="L12" s="25" t="s">
        <v>46</v>
      </c>
      <c r="M12" s="26" t="s">
        <v>47</v>
      </c>
      <c r="N12" s="22" t="s">
        <v>49</v>
      </c>
      <c r="O12" s="22" t="s">
        <v>48</v>
      </c>
    </row>
    <row r="13" spans="1:15" ht="14.25" customHeight="1" x14ac:dyDescent="0.2">
      <c r="A13" s="45">
        <v>2016</v>
      </c>
      <c r="B13" s="46">
        <v>42608</v>
      </c>
      <c r="C13" s="47" t="s">
        <v>29</v>
      </c>
      <c r="D13" s="45">
        <v>66</v>
      </c>
      <c r="E13" s="45">
        <v>0</v>
      </c>
      <c r="F13" s="45" t="s">
        <v>6</v>
      </c>
      <c r="G13" s="45">
        <v>1</v>
      </c>
      <c r="H13" s="45"/>
      <c r="I13" s="45"/>
      <c r="J13" s="45"/>
      <c r="K13" s="48" t="s">
        <v>18</v>
      </c>
      <c r="L13" s="49" t="s">
        <v>22</v>
      </c>
      <c r="M13" s="50" t="s">
        <v>44</v>
      </c>
      <c r="N13" s="47" t="s">
        <v>49</v>
      </c>
      <c r="O13" s="47"/>
    </row>
    <row r="14" spans="1:15" ht="14.25" customHeight="1" x14ac:dyDescent="0.2">
      <c r="A14" s="45">
        <v>2016</v>
      </c>
      <c r="B14" s="46">
        <v>42615</v>
      </c>
      <c r="C14" s="47" t="s">
        <v>23</v>
      </c>
      <c r="D14" s="45">
        <v>6</v>
      </c>
      <c r="E14" s="45">
        <v>23</v>
      </c>
      <c r="F14" s="45" t="s">
        <v>7</v>
      </c>
      <c r="G14" s="45"/>
      <c r="H14" s="45">
        <v>1</v>
      </c>
      <c r="I14" s="45"/>
      <c r="J14" s="45"/>
      <c r="K14" s="48" t="s">
        <v>18</v>
      </c>
      <c r="L14" s="49" t="s">
        <v>22</v>
      </c>
      <c r="M14" s="50" t="s">
        <v>44</v>
      </c>
      <c r="N14" s="47" t="s">
        <v>49</v>
      </c>
      <c r="O14" s="47"/>
    </row>
    <row r="15" spans="1:15" ht="14.25" customHeight="1" x14ac:dyDescent="0.2">
      <c r="A15" s="45">
        <v>2016</v>
      </c>
      <c r="B15" s="46">
        <v>42622</v>
      </c>
      <c r="C15" s="47" t="s">
        <v>30</v>
      </c>
      <c r="D15" s="45">
        <v>0</v>
      </c>
      <c r="E15" s="45">
        <v>38</v>
      </c>
      <c r="F15" s="45" t="s">
        <v>7</v>
      </c>
      <c r="G15" s="45"/>
      <c r="H15" s="45">
        <v>1</v>
      </c>
      <c r="I15" s="45"/>
      <c r="J15" s="45"/>
      <c r="K15" s="48" t="s">
        <v>18</v>
      </c>
      <c r="L15" s="49" t="s">
        <v>22</v>
      </c>
      <c r="M15" s="50" t="s">
        <v>44</v>
      </c>
      <c r="N15" s="47" t="s">
        <v>49</v>
      </c>
      <c r="O15" s="47"/>
    </row>
    <row r="16" spans="1:15" ht="14.25" customHeight="1" x14ac:dyDescent="0.2">
      <c r="A16" s="45">
        <v>2016</v>
      </c>
      <c r="B16" s="46">
        <v>42629</v>
      </c>
      <c r="C16" s="47" t="s">
        <v>32</v>
      </c>
      <c r="D16" s="45">
        <v>6</v>
      </c>
      <c r="E16" s="45">
        <v>42</v>
      </c>
      <c r="F16" s="45" t="s">
        <v>7</v>
      </c>
      <c r="G16" s="45"/>
      <c r="H16" s="45">
        <v>1</v>
      </c>
      <c r="I16" s="45"/>
      <c r="J16" s="45"/>
      <c r="K16" s="48" t="s">
        <v>18</v>
      </c>
      <c r="L16" s="49" t="s">
        <v>22</v>
      </c>
      <c r="M16" s="50" t="s">
        <v>44</v>
      </c>
      <c r="N16" s="47" t="s">
        <v>49</v>
      </c>
      <c r="O16" s="47"/>
    </row>
    <row r="17" spans="1:15" ht="14.25" customHeight="1" x14ac:dyDescent="0.2">
      <c r="A17" s="45">
        <v>2016</v>
      </c>
      <c r="B17" s="46">
        <v>42636</v>
      </c>
      <c r="C17" s="47" t="s">
        <v>15</v>
      </c>
      <c r="D17" s="45">
        <v>7</v>
      </c>
      <c r="E17" s="45">
        <v>17</v>
      </c>
      <c r="F17" s="45" t="s">
        <v>7</v>
      </c>
      <c r="G17" s="45"/>
      <c r="H17" s="45">
        <v>1</v>
      </c>
      <c r="I17" s="45"/>
      <c r="J17" s="45"/>
      <c r="K17" s="48" t="s">
        <v>17</v>
      </c>
      <c r="L17" s="49" t="s">
        <v>50</v>
      </c>
      <c r="M17" s="50" t="s">
        <v>51</v>
      </c>
      <c r="N17" s="47" t="s">
        <v>49</v>
      </c>
      <c r="O17" s="47"/>
    </row>
    <row r="18" spans="1:15" ht="14.25" customHeight="1" x14ac:dyDescent="0.2">
      <c r="A18" s="45">
        <v>2016</v>
      </c>
      <c r="B18" s="46">
        <v>42643</v>
      </c>
      <c r="C18" s="47" t="s">
        <v>26</v>
      </c>
      <c r="D18" s="45">
        <v>14</v>
      </c>
      <c r="E18" s="45">
        <v>49</v>
      </c>
      <c r="F18" s="45" t="s">
        <v>7</v>
      </c>
      <c r="G18" s="45"/>
      <c r="H18" s="45">
        <v>1</v>
      </c>
      <c r="I18" s="45"/>
      <c r="J18" s="45"/>
      <c r="K18" s="48" t="s">
        <v>17</v>
      </c>
      <c r="L18" s="49" t="s">
        <v>26</v>
      </c>
      <c r="M18" s="50" t="s">
        <v>52</v>
      </c>
      <c r="N18" s="47" t="s">
        <v>49</v>
      </c>
      <c r="O18" s="47"/>
    </row>
    <row r="19" spans="1:15" ht="14.25" customHeight="1" x14ac:dyDescent="0.2">
      <c r="A19" s="45">
        <v>2016</v>
      </c>
      <c r="B19" s="46">
        <v>42657</v>
      </c>
      <c r="C19" s="47" t="s">
        <v>28</v>
      </c>
      <c r="D19" s="45">
        <v>20</v>
      </c>
      <c r="E19" s="45">
        <v>23</v>
      </c>
      <c r="F19" s="45" t="s">
        <v>7</v>
      </c>
      <c r="G19" s="45"/>
      <c r="H19" s="45">
        <v>1</v>
      </c>
      <c r="I19" s="45"/>
      <c r="J19" s="45"/>
      <c r="K19" s="48" t="s">
        <v>18</v>
      </c>
      <c r="L19" s="49" t="s">
        <v>22</v>
      </c>
      <c r="M19" s="50" t="s">
        <v>44</v>
      </c>
      <c r="N19" s="47" t="s">
        <v>49</v>
      </c>
      <c r="O19" s="47"/>
    </row>
    <row r="20" spans="1:15" ht="14.25" customHeight="1" x14ac:dyDescent="0.2">
      <c r="A20" s="45">
        <v>2016</v>
      </c>
      <c r="B20" s="46">
        <v>42664</v>
      </c>
      <c r="C20" s="47" t="s">
        <v>27</v>
      </c>
      <c r="D20" s="45">
        <v>21</v>
      </c>
      <c r="E20" s="45">
        <v>46</v>
      </c>
      <c r="F20" s="45" t="s">
        <v>7</v>
      </c>
      <c r="G20" s="45"/>
      <c r="H20" s="45">
        <v>1</v>
      </c>
      <c r="I20" s="45"/>
      <c r="J20" s="45"/>
      <c r="K20" s="48" t="s">
        <v>17</v>
      </c>
      <c r="L20" s="49" t="s">
        <v>27</v>
      </c>
      <c r="M20" s="50" t="s">
        <v>53</v>
      </c>
      <c r="N20" s="47" t="s">
        <v>49</v>
      </c>
      <c r="O20" s="47"/>
    </row>
    <row r="21" spans="1:15" ht="14.25" customHeight="1" x14ac:dyDescent="0.2">
      <c r="A21" s="45">
        <v>2016</v>
      </c>
      <c r="B21" s="46">
        <v>42671</v>
      </c>
      <c r="C21" s="47" t="s">
        <v>33</v>
      </c>
      <c r="D21" s="45">
        <v>35</v>
      </c>
      <c r="E21" s="45">
        <v>21</v>
      </c>
      <c r="F21" s="45" t="s">
        <v>6</v>
      </c>
      <c r="G21" s="45">
        <v>1</v>
      </c>
      <c r="H21" s="45"/>
      <c r="I21" s="45"/>
      <c r="J21" s="45"/>
      <c r="K21" s="48" t="s">
        <v>17</v>
      </c>
      <c r="L21" s="49" t="s">
        <v>33</v>
      </c>
      <c r="M21" s="50" t="s">
        <v>54</v>
      </c>
      <c r="N21" s="47" t="s">
        <v>49</v>
      </c>
      <c r="O21" s="47"/>
    </row>
    <row r="22" spans="1:15" ht="14.25" customHeight="1" x14ac:dyDescent="0.2">
      <c r="A22" s="45">
        <v>2016</v>
      </c>
      <c r="B22" s="46">
        <v>42678</v>
      </c>
      <c r="C22" s="47" t="s">
        <v>34</v>
      </c>
      <c r="D22" s="45">
        <v>13</v>
      </c>
      <c r="E22" s="45">
        <v>24</v>
      </c>
      <c r="F22" s="45" t="s">
        <v>7</v>
      </c>
      <c r="G22" s="45"/>
      <c r="H22" s="45">
        <v>1</v>
      </c>
      <c r="I22" s="45"/>
      <c r="J22" s="45"/>
      <c r="K22" s="48" t="s">
        <v>17</v>
      </c>
      <c r="L22" s="49" t="s">
        <v>34</v>
      </c>
      <c r="M22" s="50" t="s">
        <v>35</v>
      </c>
      <c r="N22" s="47" t="s">
        <v>49</v>
      </c>
      <c r="O22" s="47"/>
    </row>
    <row r="23" spans="1:15" ht="14.25" customHeight="1" x14ac:dyDescent="0.2">
      <c r="A23" s="20">
        <v>2017</v>
      </c>
      <c r="B23" s="21">
        <v>42972</v>
      </c>
      <c r="C23" s="22" t="s">
        <v>33</v>
      </c>
      <c r="D23" s="23"/>
      <c r="E23" s="23"/>
      <c r="F23" s="23"/>
      <c r="G23" s="23"/>
      <c r="H23" s="23"/>
      <c r="I23" s="23"/>
      <c r="J23" s="23"/>
      <c r="K23" s="24" t="s">
        <v>18</v>
      </c>
      <c r="L23" s="25" t="s">
        <v>22</v>
      </c>
      <c r="M23" s="26" t="s">
        <v>44</v>
      </c>
      <c r="N23" s="22" t="s">
        <v>49</v>
      </c>
      <c r="O23" s="22"/>
    </row>
    <row r="24" spans="1:15" ht="14.25" customHeight="1" x14ac:dyDescent="0.2">
      <c r="A24" s="20">
        <v>2017</v>
      </c>
      <c r="B24" s="21">
        <v>42979</v>
      </c>
      <c r="C24" s="22" t="s">
        <v>55</v>
      </c>
      <c r="D24" s="23"/>
      <c r="E24" s="23"/>
      <c r="F24" s="23"/>
      <c r="G24" s="23"/>
      <c r="H24" s="23"/>
      <c r="I24" s="23"/>
      <c r="J24" s="23"/>
      <c r="K24" s="24" t="s">
        <v>17</v>
      </c>
      <c r="L24" s="25" t="s">
        <v>56</v>
      </c>
      <c r="M24" s="26"/>
      <c r="N24" s="22" t="s">
        <v>49</v>
      </c>
      <c r="O24" s="22"/>
    </row>
    <row r="25" spans="1:15" ht="14.25" customHeight="1" x14ac:dyDescent="0.2">
      <c r="A25" s="20">
        <v>2017</v>
      </c>
      <c r="B25" s="21">
        <v>42986</v>
      </c>
      <c r="C25" s="22" t="s">
        <v>23</v>
      </c>
      <c r="D25" s="23"/>
      <c r="E25" s="23"/>
      <c r="F25" s="23"/>
      <c r="G25" s="23"/>
      <c r="H25" s="23"/>
      <c r="I25" s="23"/>
      <c r="J25" s="23"/>
      <c r="K25" s="24" t="s">
        <v>17</v>
      </c>
      <c r="L25" s="25" t="s">
        <v>24</v>
      </c>
      <c r="M25" s="26"/>
      <c r="N25" s="22" t="s">
        <v>49</v>
      </c>
      <c r="O25" s="22"/>
    </row>
    <row r="26" spans="1:15" ht="14.25" customHeight="1" x14ac:dyDescent="0.2">
      <c r="A26" s="20">
        <v>2017</v>
      </c>
      <c r="B26" s="21">
        <v>42993</v>
      </c>
      <c r="C26" s="22" t="s">
        <v>32</v>
      </c>
      <c r="D26" s="23"/>
      <c r="E26" s="23"/>
      <c r="F26" s="23"/>
      <c r="G26" s="23"/>
      <c r="H26" s="23"/>
      <c r="I26" s="23"/>
      <c r="J26" s="23"/>
      <c r="K26" s="24" t="s">
        <v>17</v>
      </c>
      <c r="L26" s="25" t="s">
        <v>19</v>
      </c>
      <c r="M26" s="26" t="s">
        <v>20</v>
      </c>
      <c r="N26" s="22" t="s">
        <v>49</v>
      </c>
      <c r="O26" s="22"/>
    </row>
    <row r="27" spans="1:15" ht="14.25" customHeight="1" x14ac:dyDescent="0.2">
      <c r="A27" s="20">
        <v>2017</v>
      </c>
      <c r="B27" s="21">
        <v>43000</v>
      </c>
      <c r="C27" s="22" t="s">
        <v>15</v>
      </c>
      <c r="D27" s="23"/>
      <c r="E27" s="23"/>
      <c r="F27" s="23"/>
      <c r="G27" s="23"/>
      <c r="H27" s="23"/>
      <c r="I27" s="23"/>
      <c r="J27" s="23"/>
      <c r="K27" s="24" t="s">
        <v>18</v>
      </c>
      <c r="L27" s="25" t="s">
        <v>22</v>
      </c>
      <c r="M27" s="26" t="s">
        <v>44</v>
      </c>
      <c r="N27" s="22" t="s">
        <v>49</v>
      </c>
      <c r="O27" s="22"/>
    </row>
    <row r="28" spans="1:15" ht="14.25" customHeight="1" x14ac:dyDescent="0.2">
      <c r="A28" s="20">
        <v>2017</v>
      </c>
      <c r="B28" s="21">
        <v>43007</v>
      </c>
      <c r="C28" s="22" t="s">
        <v>26</v>
      </c>
      <c r="D28" s="23"/>
      <c r="E28" s="23"/>
      <c r="F28" s="23"/>
      <c r="G28" s="23"/>
      <c r="H28" s="23"/>
      <c r="I28" s="23"/>
      <c r="J28" s="23"/>
      <c r="K28" s="24" t="s">
        <v>18</v>
      </c>
      <c r="L28" s="25" t="s">
        <v>22</v>
      </c>
      <c r="M28" s="26" t="s">
        <v>44</v>
      </c>
      <c r="N28" s="22" t="s">
        <v>49</v>
      </c>
      <c r="O28" s="22"/>
    </row>
    <row r="29" spans="1:15" ht="14.25" customHeight="1" x14ac:dyDescent="0.2">
      <c r="A29" s="20">
        <v>2017</v>
      </c>
      <c r="B29" s="21">
        <v>43021</v>
      </c>
      <c r="C29" s="22" t="s">
        <v>28</v>
      </c>
      <c r="D29" s="23"/>
      <c r="E29" s="23"/>
      <c r="F29" s="23"/>
      <c r="G29" s="23"/>
      <c r="H29" s="23"/>
      <c r="I29" s="23"/>
      <c r="J29" s="23"/>
      <c r="K29" s="24" t="s">
        <v>17</v>
      </c>
      <c r="L29" s="25" t="s">
        <v>21</v>
      </c>
      <c r="M29" s="26"/>
      <c r="N29" s="22" t="s">
        <v>49</v>
      </c>
      <c r="O29" s="22"/>
    </row>
    <row r="30" spans="1:15" ht="14.25" customHeight="1" x14ac:dyDescent="0.2">
      <c r="A30" s="20">
        <v>2017</v>
      </c>
      <c r="B30" s="21">
        <v>43028</v>
      </c>
      <c r="C30" s="22" t="s">
        <v>57</v>
      </c>
      <c r="D30" s="23"/>
      <c r="E30" s="23"/>
      <c r="F30" s="23"/>
      <c r="G30" s="23"/>
      <c r="H30" s="23"/>
      <c r="I30" s="23"/>
      <c r="J30" s="23"/>
      <c r="K30" s="24" t="s">
        <v>18</v>
      </c>
      <c r="L30" s="25" t="s">
        <v>22</v>
      </c>
      <c r="M30" s="26" t="s">
        <v>44</v>
      </c>
      <c r="N30" s="22" t="s">
        <v>49</v>
      </c>
      <c r="O30" s="22"/>
    </row>
    <row r="31" spans="1:15" ht="14.25" customHeight="1" x14ac:dyDescent="0.2">
      <c r="A31" s="20">
        <v>2017</v>
      </c>
      <c r="B31" s="21">
        <v>43035</v>
      </c>
      <c r="C31" s="22" t="s">
        <v>58</v>
      </c>
      <c r="D31" s="23"/>
      <c r="E31" s="23"/>
      <c r="F31" s="23"/>
      <c r="G31" s="23"/>
      <c r="H31" s="23"/>
      <c r="I31" s="23"/>
      <c r="J31" s="23"/>
      <c r="K31" s="24" t="s">
        <v>18</v>
      </c>
      <c r="L31" s="25" t="s">
        <v>22</v>
      </c>
      <c r="M31" s="26" t="s">
        <v>44</v>
      </c>
      <c r="N31" s="22" t="s">
        <v>49</v>
      </c>
      <c r="O31" s="22"/>
    </row>
    <row r="32" spans="1:15" ht="14.25" customHeight="1" x14ac:dyDescent="0.2">
      <c r="A32" s="20">
        <v>2017</v>
      </c>
      <c r="B32" s="21">
        <v>43042</v>
      </c>
      <c r="C32" s="22" t="s">
        <v>34</v>
      </c>
      <c r="D32" s="23"/>
      <c r="E32" s="23"/>
      <c r="F32" s="23"/>
      <c r="G32" s="23"/>
      <c r="H32" s="23"/>
      <c r="I32" s="23"/>
      <c r="J32" s="23"/>
      <c r="K32" s="24" t="s">
        <v>18</v>
      </c>
      <c r="L32" s="25" t="s">
        <v>22</v>
      </c>
      <c r="M32" s="26" t="s">
        <v>44</v>
      </c>
      <c r="N32" s="22" t="s">
        <v>49</v>
      </c>
      <c r="O32" s="22"/>
    </row>
    <row r="33" spans="1:15" ht="14.25" customHeight="1" x14ac:dyDescent="0.2">
      <c r="B33" s="11" t="s">
        <v>16</v>
      </c>
      <c r="C33" s="12" t="s">
        <v>16</v>
      </c>
      <c r="D33" s="10" t="s">
        <v>16</v>
      </c>
      <c r="E33" s="10" t="s">
        <v>16</v>
      </c>
      <c r="F33" s="10" t="s">
        <v>16</v>
      </c>
      <c r="N33" s="12" t="s">
        <v>16</v>
      </c>
      <c r="O33" s="12" t="s">
        <v>16</v>
      </c>
    </row>
    <row r="34" spans="1:15" ht="14.25" customHeight="1" x14ac:dyDescent="0.25">
      <c r="A34" s="16"/>
      <c r="B34"/>
      <c r="D34" s="17">
        <f>SUM(D2:D33)</f>
        <v>446</v>
      </c>
      <c r="E34" s="17">
        <f>SUM(E2:E33)</f>
        <v>533</v>
      </c>
      <c r="G34" s="10">
        <f>SUM(G2:G33)</f>
        <v>8</v>
      </c>
      <c r="H34" s="10">
        <f>SUM(H2:H33)</f>
        <v>13</v>
      </c>
      <c r="I34" s="10">
        <f>SUM(I2:I33)</f>
        <v>0</v>
      </c>
      <c r="J34" s="18">
        <f>(G34+(I34/2))/(G34+H34+I34)</f>
        <v>0.38095238095238093</v>
      </c>
    </row>
    <row r="35" spans="1:15" ht="14.25" customHeight="1" x14ac:dyDescent="0.2">
      <c r="A35" s="16"/>
      <c r="D35" s="19">
        <f>AVERAGE(D2:D33)</f>
        <v>21.238095238095237</v>
      </c>
      <c r="E35" s="19">
        <f>AVERAGE(E2:E33)</f>
        <v>25.38095238095238</v>
      </c>
      <c r="F35" s="19">
        <f>D35-E35</f>
        <v>-4.1428571428571423</v>
      </c>
    </row>
  </sheetData>
  <conditionalFormatting sqref="F35">
    <cfRule type="cellIs" dxfId="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"/>
  <sheetViews>
    <sheetView defaultGridColor="0" colorId="8" workbookViewId="0">
      <pane ySplit="1" topLeftCell="A2" activePane="bottomLeft" state="frozen"/>
      <selection pane="bottomLeft" activeCell="J13" sqref="J13:J14"/>
    </sheetView>
  </sheetViews>
  <sheetFormatPr defaultRowHeight="14.85" customHeight="1" x14ac:dyDescent="0.2"/>
  <cols>
    <col min="1" max="1" width="5.28515625" style="35" customWidth="1"/>
    <col min="2" max="2" width="5" style="35" customWidth="1"/>
    <col min="3" max="3" width="5.42578125" style="35" customWidth="1"/>
    <col min="4" max="5" width="5.85546875" style="35" customWidth="1"/>
    <col min="6" max="6" width="7.42578125" style="35" customWidth="1"/>
    <col min="7" max="7" width="8" style="38" customWidth="1"/>
    <col min="8" max="8" width="8.140625" style="38" customWidth="1"/>
    <col min="9" max="10" width="7.85546875" style="39" customWidth="1"/>
    <col min="11" max="11" width="9.7109375" style="40" customWidth="1"/>
    <col min="12" max="12" width="7.28515625" style="40" customWidth="1"/>
    <col min="13" max="13" width="19.42578125" style="41" customWidth="1"/>
    <col min="14" max="14" width="22.42578125" style="41" customWidth="1"/>
    <col min="15" max="16" width="4.7109375" style="35" customWidth="1"/>
    <col min="17" max="17" width="4" style="35" customWidth="1"/>
    <col min="18" max="18" width="7.140625" style="36" customWidth="1"/>
    <col min="19" max="19" width="9.140625" style="35"/>
    <col min="20" max="20" width="9.140625" style="42"/>
    <col min="21" max="22" width="9.140625" style="35"/>
    <col min="23" max="256" width="9.140625" style="41"/>
    <col min="257" max="257" width="5.28515625" style="41" customWidth="1"/>
    <col min="258" max="258" width="5" style="41" customWidth="1"/>
    <col min="259" max="259" width="5.42578125" style="41" customWidth="1"/>
    <col min="260" max="261" width="5.85546875" style="41" customWidth="1"/>
    <col min="262" max="262" width="7.42578125" style="41" customWidth="1"/>
    <col min="263" max="263" width="8" style="41" customWidth="1"/>
    <col min="264" max="264" width="8.140625" style="41" customWidth="1"/>
    <col min="265" max="266" width="7.85546875" style="41" customWidth="1"/>
    <col min="267" max="267" width="9.7109375" style="41" customWidth="1"/>
    <col min="268" max="268" width="7.28515625" style="41" customWidth="1"/>
    <col min="269" max="269" width="19.42578125" style="41" customWidth="1"/>
    <col min="270" max="270" width="22.42578125" style="41" customWidth="1"/>
    <col min="271" max="272" width="4.7109375" style="41" customWidth="1"/>
    <col min="273" max="273" width="4" style="41" customWidth="1"/>
    <col min="274" max="274" width="7.140625" style="41" customWidth="1"/>
    <col min="275" max="512" width="9.140625" style="41"/>
    <col min="513" max="513" width="5.28515625" style="41" customWidth="1"/>
    <col min="514" max="514" width="5" style="41" customWidth="1"/>
    <col min="515" max="515" width="5.42578125" style="41" customWidth="1"/>
    <col min="516" max="517" width="5.85546875" style="41" customWidth="1"/>
    <col min="518" max="518" width="7.42578125" style="41" customWidth="1"/>
    <col min="519" max="519" width="8" style="41" customWidth="1"/>
    <col min="520" max="520" width="8.140625" style="41" customWidth="1"/>
    <col min="521" max="522" width="7.85546875" style="41" customWidth="1"/>
    <col min="523" max="523" width="9.7109375" style="41" customWidth="1"/>
    <col min="524" max="524" width="7.28515625" style="41" customWidth="1"/>
    <col min="525" max="525" width="19.42578125" style="41" customWidth="1"/>
    <col min="526" max="526" width="22.42578125" style="41" customWidth="1"/>
    <col min="527" max="528" width="4.7109375" style="41" customWidth="1"/>
    <col min="529" max="529" width="4" style="41" customWidth="1"/>
    <col min="530" max="530" width="7.140625" style="41" customWidth="1"/>
    <col min="531" max="768" width="9.140625" style="41"/>
    <col min="769" max="769" width="5.28515625" style="41" customWidth="1"/>
    <col min="770" max="770" width="5" style="41" customWidth="1"/>
    <col min="771" max="771" width="5.42578125" style="41" customWidth="1"/>
    <col min="772" max="773" width="5.85546875" style="41" customWidth="1"/>
    <col min="774" max="774" width="7.42578125" style="41" customWidth="1"/>
    <col min="775" max="775" width="8" style="41" customWidth="1"/>
    <col min="776" max="776" width="8.140625" style="41" customWidth="1"/>
    <col min="777" max="778" width="7.85546875" style="41" customWidth="1"/>
    <col min="779" max="779" width="9.7109375" style="41" customWidth="1"/>
    <col min="780" max="780" width="7.28515625" style="41" customWidth="1"/>
    <col min="781" max="781" width="19.42578125" style="41" customWidth="1"/>
    <col min="782" max="782" width="22.42578125" style="41" customWidth="1"/>
    <col min="783" max="784" width="4.7109375" style="41" customWidth="1"/>
    <col min="785" max="785" width="4" style="41" customWidth="1"/>
    <col min="786" max="786" width="7.140625" style="41" customWidth="1"/>
    <col min="787" max="1024" width="9.140625" style="41"/>
    <col min="1025" max="1025" width="5.28515625" style="41" customWidth="1"/>
    <col min="1026" max="1026" width="5" style="41" customWidth="1"/>
    <col min="1027" max="1027" width="5.42578125" style="41" customWidth="1"/>
    <col min="1028" max="1029" width="5.85546875" style="41" customWidth="1"/>
    <col min="1030" max="1030" width="7.42578125" style="41" customWidth="1"/>
    <col min="1031" max="1031" width="8" style="41" customWidth="1"/>
    <col min="1032" max="1032" width="8.140625" style="41" customWidth="1"/>
    <col min="1033" max="1034" width="7.85546875" style="41" customWidth="1"/>
    <col min="1035" max="1035" width="9.7109375" style="41" customWidth="1"/>
    <col min="1036" max="1036" width="7.28515625" style="41" customWidth="1"/>
    <col min="1037" max="1037" width="19.42578125" style="41" customWidth="1"/>
    <col min="1038" max="1038" width="22.42578125" style="41" customWidth="1"/>
    <col min="1039" max="1040" width="4.7109375" style="41" customWidth="1"/>
    <col min="1041" max="1041" width="4" style="41" customWidth="1"/>
    <col min="1042" max="1042" width="7.140625" style="41" customWidth="1"/>
    <col min="1043" max="1280" width="9.140625" style="41"/>
    <col min="1281" max="1281" width="5.28515625" style="41" customWidth="1"/>
    <col min="1282" max="1282" width="5" style="41" customWidth="1"/>
    <col min="1283" max="1283" width="5.42578125" style="41" customWidth="1"/>
    <col min="1284" max="1285" width="5.85546875" style="41" customWidth="1"/>
    <col min="1286" max="1286" width="7.42578125" style="41" customWidth="1"/>
    <col min="1287" max="1287" width="8" style="41" customWidth="1"/>
    <col min="1288" max="1288" width="8.140625" style="41" customWidth="1"/>
    <col min="1289" max="1290" width="7.85546875" style="41" customWidth="1"/>
    <col min="1291" max="1291" width="9.7109375" style="41" customWidth="1"/>
    <col min="1292" max="1292" width="7.28515625" style="41" customWidth="1"/>
    <col min="1293" max="1293" width="19.42578125" style="41" customWidth="1"/>
    <col min="1294" max="1294" width="22.42578125" style="41" customWidth="1"/>
    <col min="1295" max="1296" width="4.7109375" style="41" customWidth="1"/>
    <col min="1297" max="1297" width="4" style="41" customWidth="1"/>
    <col min="1298" max="1298" width="7.140625" style="41" customWidth="1"/>
    <col min="1299" max="1536" width="9.140625" style="41"/>
    <col min="1537" max="1537" width="5.28515625" style="41" customWidth="1"/>
    <col min="1538" max="1538" width="5" style="41" customWidth="1"/>
    <col min="1539" max="1539" width="5.42578125" style="41" customWidth="1"/>
    <col min="1540" max="1541" width="5.85546875" style="41" customWidth="1"/>
    <col min="1542" max="1542" width="7.42578125" style="41" customWidth="1"/>
    <col min="1543" max="1543" width="8" style="41" customWidth="1"/>
    <col min="1544" max="1544" width="8.140625" style="41" customWidth="1"/>
    <col min="1545" max="1546" width="7.85546875" style="41" customWidth="1"/>
    <col min="1547" max="1547" width="9.7109375" style="41" customWidth="1"/>
    <col min="1548" max="1548" width="7.28515625" style="41" customWidth="1"/>
    <col min="1549" max="1549" width="19.42578125" style="41" customWidth="1"/>
    <col min="1550" max="1550" width="22.42578125" style="41" customWidth="1"/>
    <col min="1551" max="1552" width="4.7109375" style="41" customWidth="1"/>
    <col min="1553" max="1553" width="4" style="41" customWidth="1"/>
    <col min="1554" max="1554" width="7.140625" style="41" customWidth="1"/>
    <col min="1555" max="1792" width="9.140625" style="41"/>
    <col min="1793" max="1793" width="5.28515625" style="41" customWidth="1"/>
    <col min="1794" max="1794" width="5" style="41" customWidth="1"/>
    <col min="1795" max="1795" width="5.42578125" style="41" customWidth="1"/>
    <col min="1796" max="1797" width="5.85546875" style="41" customWidth="1"/>
    <col min="1798" max="1798" width="7.42578125" style="41" customWidth="1"/>
    <col min="1799" max="1799" width="8" style="41" customWidth="1"/>
    <col min="1800" max="1800" width="8.140625" style="41" customWidth="1"/>
    <col min="1801" max="1802" width="7.85546875" style="41" customWidth="1"/>
    <col min="1803" max="1803" width="9.7109375" style="41" customWidth="1"/>
    <col min="1804" max="1804" width="7.28515625" style="41" customWidth="1"/>
    <col min="1805" max="1805" width="19.42578125" style="41" customWidth="1"/>
    <col min="1806" max="1806" width="22.42578125" style="41" customWidth="1"/>
    <col min="1807" max="1808" width="4.7109375" style="41" customWidth="1"/>
    <col min="1809" max="1809" width="4" style="41" customWidth="1"/>
    <col min="1810" max="1810" width="7.140625" style="41" customWidth="1"/>
    <col min="1811" max="2048" width="9.140625" style="41"/>
    <col min="2049" max="2049" width="5.28515625" style="41" customWidth="1"/>
    <col min="2050" max="2050" width="5" style="41" customWidth="1"/>
    <col min="2051" max="2051" width="5.42578125" style="41" customWidth="1"/>
    <col min="2052" max="2053" width="5.85546875" style="41" customWidth="1"/>
    <col min="2054" max="2054" width="7.42578125" style="41" customWidth="1"/>
    <col min="2055" max="2055" width="8" style="41" customWidth="1"/>
    <col min="2056" max="2056" width="8.140625" style="41" customWidth="1"/>
    <col min="2057" max="2058" width="7.85546875" style="41" customWidth="1"/>
    <col min="2059" max="2059" width="9.7109375" style="41" customWidth="1"/>
    <col min="2060" max="2060" width="7.28515625" style="41" customWidth="1"/>
    <col min="2061" max="2061" width="19.42578125" style="41" customWidth="1"/>
    <col min="2062" max="2062" width="22.42578125" style="41" customWidth="1"/>
    <col min="2063" max="2064" width="4.7109375" style="41" customWidth="1"/>
    <col min="2065" max="2065" width="4" style="41" customWidth="1"/>
    <col min="2066" max="2066" width="7.140625" style="41" customWidth="1"/>
    <col min="2067" max="2304" width="9.140625" style="41"/>
    <col min="2305" max="2305" width="5.28515625" style="41" customWidth="1"/>
    <col min="2306" max="2306" width="5" style="41" customWidth="1"/>
    <col min="2307" max="2307" width="5.42578125" style="41" customWidth="1"/>
    <col min="2308" max="2309" width="5.85546875" style="41" customWidth="1"/>
    <col min="2310" max="2310" width="7.42578125" style="41" customWidth="1"/>
    <col min="2311" max="2311" width="8" style="41" customWidth="1"/>
    <col min="2312" max="2312" width="8.140625" style="41" customWidth="1"/>
    <col min="2313" max="2314" width="7.85546875" style="41" customWidth="1"/>
    <col min="2315" max="2315" width="9.7109375" style="41" customWidth="1"/>
    <col min="2316" max="2316" width="7.28515625" style="41" customWidth="1"/>
    <col min="2317" max="2317" width="19.42578125" style="41" customWidth="1"/>
    <col min="2318" max="2318" width="22.42578125" style="41" customWidth="1"/>
    <col min="2319" max="2320" width="4.7109375" style="41" customWidth="1"/>
    <col min="2321" max="2321" width="4" style="41" customWidth="1"/>
    <col min="2322" max="2322" width="7.140625" style="41" customWidth="1"/>
    <col min="2323" max="2560" width="9.140625" style="41"/>
    <col min="2561" max="2561" width="5.28515625" style="41" customWidth="1"/>
    <col min="2562" max="2562" width="5" style="41" customWidth="1"/>
    <col min="2563" max="2563" width="5.42578125" style="41" customWidth="1"/>
    <col min="2564" max="2565" width="5.85546875" style="41" customWidth="1"/>
    <col min="2566" max="2566" width="7.42578125" style="41" customWidth="1"/>
    <col min="2567" max="2567" width="8" style="41" customWidth="1"/>
    <col min="2568" max="2568" width="8.140625" style="41" customWidth="1"/>
    <col min="2569" max="2570" width="7.85546875" style="41" customWidth="1"/>
    <col min="2571" max="2571" width="9.7109375" style="41" customWidth="1"/>
    <col min="2572" max="2572" width="7.28515625" style="41" customWidth="1"/>
    <col min="2573" max="2573" width="19.42578125" style="41" customWidth="1"/>
    <col min="2574" max="2574" width="22.42578125" style="41" customWidth="1"/>
    <col min="2575" max="2576" width="4.7109375" style="41" customWidth="1"/>
    <col min="2577" max="2577" width="4" style="41" customWidth="1"/>
    <col min="2578" max="2578" width="7.140625" style="41" customWidth="1"/>
    <col min="2579" max="2816" width="9.140625" style="41"/>
    <col min="2817" max="2817" width="5.28515625" style="41" customWidth="1"/>
    <col min="2818" max="2818" width="5" style="41" customWidth="1"/>
    <col min="2819" max="2819" width="5.42578125" style="41" customWidth="1"/>
    <col min="2820" max="2821" width="5.85546875" style="41" customWidth="1"/>
    <col min="2822" max="2822" width="7.42578125" style="41" customWidth="1"/>
    <col min="2823" max="2823" width="8" style="41" customWidth="1"/>
    <col min="2824" max="2824" width="8.140625" style="41" customWidth="1"/>
    <col min="2825" max="2826" width="7.85546875" style="41" customWidth="1"/>
    <col min="2827" max="2827" width="9.7109375" style="41" customWidth="1"/>
    <col min="2828" max="2828" width="7.28515625" style="41" customWidth="1"/>
    <col min="2829" max="2829" width="19.42578125" style="41" customWidth="1"/>
    <col min="2830" max="2830" width="22.42578125" style="41" customWidth="1"/>
    <col min="2831" max="2832" width="4.7109375" style="41" customWidth="1"/>
    <col min="2833" max="2833" width="4" style="41" customWidth="1"/>
    <col min="2834" max="2834" width="7.140625" style="41" customWidth="1"/>
    <col min="2835" max="3072" width="9.140625" style="41"/>
    <col min="3073" max="3073" width="5.28515625" style="41" customWidth="1"/>
    <col min="3074" max="3074" width="5" style="41" customWidth="1"/>
    <col min="3075" max="3075" width="5.42578125" style="41" customWidth="1"/>
    <col min="3076" max="3077" width="5.85546875" style="41" customWidth="1"/>
    <col min="3078" max="3078" width="7.42578125" style="41" customWidth="1"/>
    <col min="3079" max="3079" width="8" style="41" customWidth="1"/>
    <col min="3080" max="3080" width="8.140625" style="41" customWidth="1"/>
    <col min="3081" max="3082" width="7.85546875" style="41" customWidth="1"/>
    <col min="3083" max="3083" width="9.7109375" style="41" customWidth="1"/>
    <col min="3084" max="3084" width="7.28515625" style="41" customWidth="1"/>
    <col min="3085" max="3085" width="19.42578125" style="41" customWidth="1"/>
    <col min="3086" max="3086" width="22.42578125" style="41" customWidth="1"/>
    <col min="3087" max="3088" width="4.7109375" style="41" customWidth="1"/>
    <col min="3089" max="3089" width="4" style="41" customWidth="1"/>
    <col min="3090" max="3090" width="7.140625" style="41" customWidth="1"/>
    <col min="3091" max="3328" width="9.140625" style="41"/>
    <col min="3329" max="3329" width="5.28515625" style="41" customWidth="1"/>
    <col min="3330" max="3330" width="5" style="41" customWidth="1"/>
    <col min="3331" max="3331" width="5.42578125" style="41" customWidth="1"/>
    <col min="3332" max="3333" width="5.85546875" style="41" customWidth="1"/>
    <col min="3334" max="3334" width="7.42578125" style="41" customWidth="1"/>
    <col min="3335" max="3335" width="8" style="41" customWidth="1"/>
    <col min="3336" max="3336" width="8.140625" style="41" customWidth="1"/>
    <col min="3337" max="3338" width="7.85546875" style="41" customWidth="1"/>
    <col min="3339" max="3339" width="9.7109375" style="41" customWidth="1"/>
    <col min="3340" max="3340" width="7.28515625" style="41" customWidth="1"/>
    <col min="3341" max="3341" width="19.42578125" style="41" customWidth="1"/>
    <col min="3342" max="3342" width="22.42578125" style="41" customWidth="1"/>
    <col min="3343" max="3344" width="4.7109375" style="41" customWidth="1"/>
    <col min="3345" max="3345" width="4" style="41" customWidth="1"/>
    <col min="3346" max="3346" width="7.140625" style="41" customWidth="1"/>
    <col min="3347" max="3584" width="9.140625" style="41"/>
    <col min="3585" max="3585" width="5.28515625" style="41" customWidth="1"/>
    <col min="3586" max="3586" width="5" style="41" customWidth="1"/>
    <col min="3587" max="3587" width="5.42578125" style="41" customWidth="1"/>
    <col min="3588" max="3589" width="5.85546875" style="41" customWidth="1"/>
    <col min="3590" max="3590" width="7.42578125" style="41" customWidth="1"/>
    <col min="3591" max="3591" width="8" style="41" customWidth="1"/>
    <col min="3592" max="3592" width="8.140625" style="41" customWidth="1"/>
    <col min="3593" max="3594" width="7.85546875" style="41" customWidth="1"/>
    <col min="3595" max="3595" width="9.7109375" style="41" customWidth="1"/>
    <col min="3596" max="3596" width="7.28515625" style="41" customWidth="1"/>
    <col min="3597" max="3597" width="19.42578125" style="41" customWidth="1"/>
    <col min="3598" max="3598" width="22.42578125" style="41" customWidth="1"/>
    <col min="3599" max="3600" width="4.7109375" style="41" customWidth="1"/>
    <col min="3601" max="3601" width="4" style="41" customWidth="1"/>
    <col min="3602" max="3602" width="7.140625" style="41" customWidth="1"/>
    <col min="3603" max="3840" width="9.140625" style="41"/>
    <col min="3841" max="3841" width="5.28515625" style="41" customWidth="1"/>
    <col min="3842" max="3842" width="5" style="41" customWidth="1"/>
    <col min="3843" max="3843" width="5.42578125" style="41" customWidth="1"/>
    <col min="3844" max="3845" width="5.85546875" style="41" customWidth="1"/>
    <col min="3846" max="3846" width="7.42578125" style="41" customWidth="1"/>
    <col min="3847" max="3847" width="8" style="41" customWidth="1"/>
    <col min="3848" max="3848" width="8.140625" style="41" customWidth="1"/>
    <col min="3849" max="3850" width="7.85546875" style="41" customWidth="1"/>
    <col min="3851" max="3851" width="9.7109375" style="41" customWidth="1"/>
    <col min="3852" max="3852" width="7.28515625" style="41" customWidth="1"/>
    <col min="3853" max="3853" width="19.42578125" style="41" customWidth="1"/>
    <col min="3854" max="3854" width="22.42578125" style="41" customWidth="1"/>
    <col min="3855" max="3856" width="4.7109375" style="41" customWidth="1"/>
    <col min="3857" max="3857" width="4" style="41" customWidth="1"/>
    <col min="3858" max="3858" width="7.140625" style="41" customWidth="1"/>
    <col min="3859" max="4096" width="9.140625" style="41"/>
    <col min="4097" max="4097" width="5.28515625" style="41" customWidth="1"/>
    <col min="4098" max="4098" width="5" style="41" customWidth="1"/>
    <col min="4099" max="4099" width="5.42578125" style="41" customWidth="1"/>
    <col min="4100" max="4101" width="5.85546875" style="41" customWidth="1"/>
    <col min="4102" max="4102" width="7.42578125" style="41" customWidth="1"/>
    <col min="4103" max="4103" width="8" style="41" customWidth="1"/>
    <col min="4104" max="4104" width="8.140625" style="41" customWidth="1"/>
    <col min="4105" max="4106" width="7.85546875" style="41" customWidth="1"/>
    <col min="4107" max="4107" width="9.7109375" style="41" customWidth="1"/>
    <col min="4108" max="4108" width="7.28515625" style="41" customWidth="1"/>
    <col min="4109" max="4109" width="19.42578125" style="41" customWidth="1"/>
    <col min="4110" max="4110" width="22.42578125" style="41" customWidth="1"/>
    <col min="4111" max="4112" width="4.7109375" style="41" customWidth="1"/>
    <col min="4113" max="4113" width="4" style="41" customWidth="1"/>
    <col min="4114" max="4114" width="7.140625" style="41" customWidth="1"/>
    <col min="4115" max="4352" width="9.140625" style="41"/>
    <col min="4353" max="4353" width="5.28515625" style="41" customWidth="1"/>
    <col min="4354" max="4354" width="5" style="41" customWidth="1"/>
    <col min="4355" max="4355" width="5.42578125" style="41" customWidth="1"/>
    <col min="4356" max="4357" width="5.85546875" style="41" customWidth="1"/>
    <col min="4358" max="4358" width="7.42578125" style="41" customWidth="1"/>
    <col min="4359" max="4359" width="8" style="41" customWidth="1"/>
    <col min="4360" max="4360" width="8.140625" style="41" customWidth="1"/>
    <col min="4361" max="4362" width="7.85546875" style="41" customWidth="1"/>
    <col min="4363" max="4363" width="9.7109375" style="41" customWidth="1"/>
    <col min="4364" max="4364" width="7.28515625" style="41" customWidth="1"/>
    <col min="4365" max="4365" width="19.42578125" style="41" customWidth="1"/>
    <col min="4366" max="4366" width="22.42578125" style="41" customWidth="1"/>
    <col min="4367" max="4368" width="4.7109375" style="41" customWidth="1"/>
    <col min="4369" max="4369" width="4" style="41" customWidth="1"/>
    <col min="4370" max="4370" width="7.140625" style="41" customWidth="1"/>
    <col min="4371" max="4608" width="9.140625" style="41"/>
    <col min="4609" max="4609" width="5.28515625" style="41" customWidth="1"/>
    <col min="4610" max="4610" width="5" style="41" customWidth="1"/>
    <col min="4611" max="4611" width="5.42578125" style="41" customWidth="1"/>
    <col min="4612" max="4613" width="5.85546875" style="41" customWidth="1"/>
    <col min="4614" max="4614" width="7.42578125" style="41" customWidth="1"/>
    <col min="4615" max="4615" width="8" style="41" customWidth="1"/>
    <col min="4616" max="4616" width="8.140625" style="41" customWidth="1"/>
    <col min="4617" max="4618" width="7.85546875" style="41" customWidth="1"/>
    <col min="4619" max="4619" width="9.7109375" style="41" customWidth="1"/>
    <col min="4620" max="4620" width="7.28515625" style="41" customWidth="1"/>
    <col min="4621" max="4621" width="19.42578125" style="41" customWidth="1"/>
    <col min="4622" max="4622" width="22.42578125" style="41" customWidth="1"/>
    <col min="4623" max="4624" width="4.7109375" style="41" customWidth="1"/>
    <col min="4625" max="4625" width="4" style="41" customWidth="1"/>
    <col min="4626" max="4626" width="7.140625" style="41" customWidth="1"/>
    <col min="4627" max="4864" width="9.140625" style="41"/>
    <col min="4865" max="4865" width="5.28515625" style="41" customWidth="1"/>
    <col min="4866" max="4866" width="5" style="41" customWidth="1"/>
    <col min="4867" max="4867" width="5.42578125" style="41" customWidth="1"/>
    <col min="4868" max="4869" width="5.85546875" style="41" customWidth="1"/>
    <col min="4870" max="4870" width="7.42578125" style="41" customWidth="1"/>
    <col min="4871" max="4871" width="8" style="41" customWidth="1"/>
    <col min="4872" max="4872" width="8.140625" style="41" customWidth="1"/>
    <col min="4873" max="4874" width="7.85546875" style="41" customWidth="1"/>
    <col min="4875" max="4875" width="9.7109375" style="41" customWidth="1"/>
    <col min="4876" max="4876" width="7.28515625" style="41" customWidth="1"/>
    <col min="4877" max="4877" width="19.42578125" style="41" customWidth="1"/>
    <col min="4878" max="4878" width="22.42578125" style="41" customWidth="1"/>
    <col min="4879" max="4880" width="4.7109375" style="41" customWidth="1"/>
    <col min="4881" max="4881" width="4" style="41" customWidth="1"/>
    <col min="4882" max="4882" width="7.140625" style="41" customWidth="1"/>
    <col min="4883" max="5120" width="9.140625" style="41"/>
    <col min="5121" max="5121" width="5.28515625" style="41" customWidth="1"/>
    <col min="5122" max="5122" width="5" style="41" customWidth="1"/>
    <col min="5123" max="5123" width="5.42578125" style="41" customWidth="1"/>
    <col min="5124" max="5125" width="5.85546875" style="41" customWidth="1"/>
    <col min="5126" max="5126" width="7.42578125" style="41" customWidth="1"/>
    <col min="5127" max="5127" width="8" style="41" customWidth="1"/>
    <col min="5128" max="5128" width="8.140625" style="41" customWidth="1"/>
    <col min="5129" max="5130" width="7.85546875" style="41" customWidth="1"/>
    <col min="5131" max="5131" width="9.7109375" style="41" customWidth="1"/>
    <col min="5132" max="5132" width="7.28515625" style="41" customWidth="1"/>
    <col min="5133" max="5133" width="19.42578125" style="41" customWidth="1"/>
    <col min="5134" max="5134" width="22.42578125" style="41" customWidth="1"/>
    <col min="5135" max="5136" width="4.7109375" style="41" customWidth="1"/>
    <col min="5137" max="5137" width="4" style="41" customWidth="1"/>
    <col min="5138" max="5138" width="7.140625" style="41" customWidth="1"/>
    <col min="5139" max="5376" width="9.140625" style="41"/>
    <col min="5377" max="5377" width="5.28515625" style="41" customWidth="1"/>
    <col min="5378" max="5378" width="5" style="41" customWidth="1"/>
    <col min="5379" max="5379" width="5.42578125" style="41" customWidth="1"/>
    <col min="5380" max="5381" width="5.85546875" style="41" customWidth="1"/>
    <col min="5382" max="5382" width="7.42578125" style="41" customWidth="1"/>
    <col min="5383" max="5383" width="8" style="41" customWidth="1"/>
    <col min="5384" max="5384" width="8.140625" style="41" customWidth="1"/>
    <col min="5385" max="5386" width="7.85546875" style="41" customWidth="1"/>
    <col min="5387" max="5387" width="9.7109375" style="41" customWidth="1"/>
    <col min="5388" max="5388" width="7.28515625" style="41" customWidth="1"/>
    <col min="5389" max="5389" width="19.42578125" style="41" customWidth="1"/>
    <col min="5390" max="5390" width="22.42578125" style="41" customWidth="1"/>
    <col min="5391" max="5392" width="4.7109375" style="41" customWidth="1"/>
    <col min="5393" max="5393" width="4" style="41" customWidth="1"/>
    <col min="5394" max="5394" width="7.140625" style="41" customWidth="1"/>
    <col min="5395" max="5632" width="9.140625" style="41"/>
    <col min="5633" max="5633" width="5.28515625" style="41" customWidth="1"/>
    <col min="5634" max="5634" width="5" style="41" customWidth="1"/>
    <col min="5635" max="5635" width="5.42578125" style="41" customWidth="1"/>
    <col min="5636" max="5637" width="5.85546875" style="41" customWidth="1"/>
    <col min="5638" max="5638" width="7.42578125" style="41" customWidth="1"/>
    <col min="5639" max="5639" width="8" style="41" customWidth="1"/>
    <col min="5640" max="5640" width="8.140625" style="41" customWidth="1"/>
    <col min="5641" max="5642" width="7.85546875" style="41" customWidth="1"/>
    <col min="5643" max="5643" width="9.7109375" style="41" customWidth="1"/>
    <col min="5644" max="5644" width="7.28515625" style="41" customWidth="1"/>
    <col min="5645" max="5645" width="19.42578125" style="41" customWidth="1"/>
    <col min="5646" max="5646" width="22.42578125" style="41" customWidth="1"/>
    <col min="5647" max="5648" width="4.7109375" style="41" customWidth="1"/>
    <col min="5649" max="5649" width="4" style="41" customWidth="1"/>
    <col min="5650" max="5650" width="7.140625" style="41" customWidth="1"/>
    <col min="5651" max="5888" width="9.140625" style="41"/>
    <col min="5889" max="5889" width="5.28515625" style="41" customWidth="1"/>
    <col min="5890" max="5890" width="5" style="41" customWidth="1"/>
    <col min="5891" max="5891" width="5.42578125" style="41" customWidth="1"/>
    <col min="5892" max="5893" width="5.85546875" style="41" customWidth="1"/>
    <col min="5894" max="5894" width="7.42578125" style="41" customWidth="1"/>
    <col min="5895" max="5895" width="8" style="41" customWidth="1"/>
    <col min="5896" max="5896" width="8.140625" style="41" customWidth="1"/>
    <col min="5897" max="5898" width="7.85546875" style="41" customWidth="1"/>
    <col min="5899" max="5899" width="9.7109375" style="41" customWidth="1"/>
    <col min="5900" max="5900" width="7.28515625" style="41" customWidth="1"/>
    <col min="5901" max="5901" width="19.42578125" style="41" customWidth="1"/>
    <col min="5902" max="5902" width="22.42578125" style="41" customWidth="1"/>
    <col min="5903" max="5904" width="4.7109375" style="41" customWidth="1"/>
    <col min="5905" max="5905" width="4" style="41" customWidth="1"/>
    <col min="5906" max="5906" width="7.140625" style="41" customWidth="1"/>
    <col min="5907" max="6144" width="9.140625" style="41"/>
    <col min="6145" max="6145" width="5.28515625" style="41" customWidth="1"/>
    <col min="6146" max="6146" width="5" style="41" customWidth="1"/>
    <col min="6147" max="6147" width="5.42578125" style="41" customWidth="1"/>
    <col min="6148" max="6149" width="5.85546875" style="41" customWidth="1"/>
    <col min="6150" max="6150" width="7.42578125" style="41" customWidth="1"/>
    <col min="6151" max="6151" width="8" style="41" customWidth="1"/>
    <col min="6152" max="6152" width="8.140625" style="41" customWidth="1"/>
    <col min="6153" max="6154" width="7.85546875" style="41" customWidth="1"/>
    <col min="6155" max="6155" width="9.7109375" style="41" customWidth="1"/>
    <col min="6156" max="6156" width="7.28515625" style="41" customWidth="1"/>
    <col min="6157" max="6157" width="19.42578125" style="41" customWidth="1"/>
    <col min="6158" max="6158" width="22.42578125" style="41" customWidth="1"/>
    <col min="6159" max="6160" width="4.7109375" style="41" customWidth="1"/>
    <col min="6161" max="6161" width="4" style="41" customWidth="1"/>
    <col min="6162" max="6162" width="7.140625" style="41" customWidth="1"/>
    <col min="6163" max="6400" width="9.140625" style="41"/>
    <col min="6401" max="6401" width="5.28515625" style="41" customWidth="1"/>
    <col min="6402" max="6402" width="5" style="41" customWidth="1"/>
    <col min="6403" max="6403" width="5.42578125" style="41" customWidth="1"/>
    <col min="6404" max="6405" width="5.85546875" style="41" customWidth="1"/>
    <col min="6406" max="6406" width="7.42578125" style="41" customWidth="1"/>
    <col min="6407" max="6407" width="8" style="41" customWidth="1"/>
    <col min="6408" max="6408" width="8.140625" style="41" customWidth="1"/>
    <col min="6409" max="6410" width="7.85546875" style="41" customWidth="1"/>
    <col min="6411" max="6411" width="9.7109375" style="41" customWidth="1"/>
    <col min="6412" max="6412" width="7.28515625" style="41" customWidth="1"/>
    <col min="6413" max="6413" width="19.42578125" style="41" customWidth="1"/>
    <col min="6414" max="6414" width="22.42578125" style="41" customWidth="1"/>
    <col min="6415" max="6416" width="4.7109375" style="41" customWidth="1"/>
    <col min="6417" max="6417" width="4" style="41" customWidth="1"/>
    <col min="6418" max="6418" width="7.140625" style="41" customWidth="1"/>
    <col min="6419" max="6656" width="9.140625" style="41"/>
    <col min="6657" max="6657" width="5.28515625" style="41" customWidth="1"/>
    <col min="6658" max="6658" width="5" style="41" customWidth="1"/>
    <col min="6659" max="6659" width="5.42578125" style="41" customWidth="1"/>
    <col min="6660" max="6661" width="5.85546875" style="41" customWidth="1"/>
    <col min="6662" max="6662" width="7.42578125" style="41" customWidth="1"/>
    <col min="6663" max="6663" width="8" style="41" customWidth="1"/>
    <col min="6664" max="6664" width="8.140625" style="41" customWidth="1"/>
    <col min="6665" max="6666" width="7.85546875" style="41" customWidth="1"/>
    <col min="6667" max="6667" width="9.7109375" style="41" customWidth="1"/>
    <col min="6668" max="6668" width="7.28515625" style="41" customWidth="1"/>
    <col min="6669" max="6669" width="19.42578125" style="41" customWidth="1"/>
    <col min="6670" max="6670" width="22.42578125" style="41" customWidth="1"/>
    <col min="6671" max="6672" width="4.7109375" style="41" customWidth="1"/>
    <col min="6673" max="6673" width="4" style="41" customWidth="1"/>
    <col min="6674" max="6674" width="7.140625" style="41" customWidth="1"/>
    <col min="6675" max="6912" width="9.140625" style="41"/>
    <col min="6913" max="6913" width="5.28515625" style="41" customWidth="1"/>
    <col min="6914" max="6914" width="5" style="41" customWidth="1"/>
    <col min="6915" max="6915" width="5.42578125" style="41" customWidth="1"/>
    <col min="6916" max="6917" width="5.85546875" style="41" customWidth="1"/>
    <col min="6918" max="6918" width="7.42578125" style="41" customWidth="1"/>
    <col min="6919" max="6919" width="8" style="41" customWidth="1"/>
    <col min="6920" max="6920" width="8.140625" style="41" customWidth="1"/>
    <col min="6921" max="6922" width="7.85546875" style="41" customWidth="1"/>
    <col min="6923" max="6923" width="9.7109375" style="41" customWidth="1"/>
    <col min="6924" max="6924" width="7.28515625" style="41" customWidth="1"/>
    <col min="6925" max="6925" width="19.42578125" style="41" customWidth="1"/>
    <col min="6926" max="6926" width="22.42578125" style="41" customWidth="1"/>
    <col min="6927" max="6928" width="4.7109375" style="41" customWidth="1"/>
    <col min="6929" max="6929" width="4" style="41" customWidth="1"/>
    <col min="6930" max="6930" width="7.140625" style="41" customWidth="1"/>
    <col min="6931" max="7168" width="9.140625" style="41"/>
    <col min="7169" max="7169" width="5.28515625" style="41" customWidth="1"/>
    <col min="7170" max="7170" width="5" style="41" customWidth="1"/>
    <col min="7171" max="7171" width="5.42578125" style="41" customWidth="1"/>
    <col min="7172" max="7173" width="5.85546875" style="41" customWidth="1"/>
    <col min="7174" max="7174" width="7.42578125" style="41" customWidth="1"/>
    <col min="7175" max="7175" width="8" style="41" customWidth="1"/>
    <col min="7176" max="7176" width="8.140625" style="41" customWidth="1"/>
    <col min="7177" max="7178" width="7.85546875" style="41" customWidth="1"/>
    <col min="7179" max="7179" width="9.7109375" style="41" customWidth="1"/>
    <col min="7180" max="7180" width="7.28515625" style="41" customWidth="1"/>
    <col min="7181" max="7181" width="19.42578125" style="41" customWidth="1"/>
    <col min="7182" max="7182" width="22.42578125" style="41" customWidth="1"/>
    <col min="7183" max="7184" width="4.7109375" style="41" customWidth="1"/>
    <col min="7185" max="7185" width="4" style="41" customWidth="1"/>
    <col min="7186" max="7186" width="7.140625" style="41" customWidth="1"/>
    <col min="7187" max="7424" width="9.140625" style="41"/>
    <col min="7425" max="7425" width="5.28515625" style="41" customWidth="1"/>
    <col min="7426" max="7426" width="5" style="41" customWidth="1"/>
    <col min="7427" max="7427" width="5.42578125" style="41" customWidth="1"/>
    <col min="7428" max="7429" width="5.85546875" style="41" customWidth="1"/>
    <col min="7430" max="7430" width="7.42578125" style="41" customWidth="1"/>
    <col min="7431" max="7431" width="8" style="41" customWidth="1"/>
    <col min="7432" max="7432" width="8.140625" style="41" customWidth="1"/>
    <col min="7433" max="7434" width="7.85546875" style="41" customWidth="1"/>
    <col min="7435" max="7435" width="9.7109375" style="41" customWidth="1"/>
    <col min="7436" max="7436" width="7.28515625" style="41" customWidth="1"/>
    <col min="7437" max="7437" width="19.42578125" style="41" customWidth="1"/>
    <col min="7438" max="7438" width="22.42578125" style="41" customWidth="1"/>
    <col min="7439" max="7440" width="4.7109375" style="41" customWidth="1"/>
    <col min="7441" max="7441" width="4" style="41" customWidth="1"/>
    <col min="7442" max="7442" width="7.140625" style="41" customWidth="1"/>
    <col min="7443" max="7680" width="9.140625" style="41"/>
    <col min="7681" max="7681" width="5.28515625" style="41" customWidth="1"/>
    <col min="7682" max="7682" width="5" style="41" customWidth="1"/>
    <col min="7683" max="7683" width="5.42578125" style="41" customWidth="1"/>
    <col min="7684" max="7685" width="5.85546875" style="41" customWidth="1"/>
    <col min="7686" max="7686" width="7.42578125" style="41" customWidth="1"/>
    <col min="7687" max="7687" width="8" style="41" customWidth="1"/>
    <col min="7688" max="7688" width="8.140625" style="41" customWidth="1"/>
    <col min="7689" max="7690" width="7.85546875" style="41" customWidth="1"/>
    <col min="7691" max="7691" width="9.7109375" style="41" customWidth="1"/>
    <col min="7692" max="7692" width="7.28515625" style="41" customWidth="1"/>
    <col min="7693" max="7693" width="19.42578125" style="41" customWidth="1"/>
    <col min="7694" max="7694" width="22.42578125" style="41" customWidth="1"/>
    <col min="7695" max="7696" width="4.7109375" style="41" customWidth="1"/>
    <col min="7697" max="7697" width="4" style="41" customWidth="1"/>
    <col min="7698" max="7698" width="7.140625" style="41" customWidth="1"/>
    <col min="7699" max="7936" width="9.140625" style="41"/>
    <col min="7937" max="7937" width="5.28515625" style="41" customWidth="1"/>
    <col min="7938" max="7938" width="5" style="41" customWidth="1"/>
    <col min="7939" max="7939" width="5.42578125" style="41" customWidth="1"/>
    <col min="7940" max="7941" width="5.85546875" style="41" customWidth="1"/>
    <col min="7942" max="7942" width="7.42578125" style="41" customWidth="1"/>
    <col min="7943" max="7943" width="8" style="41" customWidth="1"/>
    <col min="7944" max="7944" width="8.140625" style="41" customWidth="1"/>
    <col min="7945" max="7946" width="7.85546875" style="41" customWidth="1"/>
    <col min="7947" max="7947" width="9.7109375" style="41" customWidth="1"/>
    <col min="7948" max="7948" width="7.28515625" style="41" customWidth="1"/>
    <col min="7949" max="7949" width="19.42578125" style="41" customWidth="1"/>
    <col min="7950" max="7950" width="22.42578125" style="41" customWidth="1"/>
    <col min="7951" max="7952" width="4.7109375" style="41" customWidth="1"/>
    <col min="7953" max="7953" width="4" style="41" customWidth="1"/>
    <col min="7954" max="7954" width="7.140625" style="41" customWidth="1"/>
    <col min="7955" max="8192" width="9.140625" style="41"/>
    <col min="8193" max="8193" width="5.28515625" style="41" customWidth="1"/>
    <col min="8194" max="8194" width="5" style="41" customWidth="1"/>
    <col min="8195" max="8195" width="5.42578125" style="41" customWidth="1"/>
    <col min="8196" max="8197" width="5.85546875" style="41" customWidth="1"/>
    <col min="8198" max="8198" width="7.42578125" style="41" customWidth="1"/>
    <col min="8199" max="8199" width="8" style="41" customWidth="1"/>
    <col min="8200" max="8200" width="8.140625" style="41" customWidth="1"/>
    <col min="8201" max="8202" width="7.85546875" style="41" customWidth="1"/>
    <col min="8203" max="8203" width="9.7109375" style="41" customWidth="1"/>
    <col min="8204" max="8204" width="7.28515625" style="41" customWidth="1"/>
    <col min="8205" max="8205" width="19.42578125" style="41" customWidth="1"/>
    <col min="8206" max="8206" width="22.42578125" style="41" customWidth="1"/>
    <col min="8207" max="8208" width="4.7109375" style="41" customWidth="1"/>
    <col min="8209" max="8209" width="4" style="41" customWidth="1"/>
    <col min="8210" max="8210" width="7.140625" style="41" customWidth="1"/>
    <col min="8211" max="8448" width="9.140625" style="41"/>
    <col min="8449" max="8449" width="5.28515625" style="41" customWidth="1"/>
    <col min="8450" max="8450" width="5" style="41" customWidth="1"/>
    <col min="8451" max="8451" width="5.42578125" style="41" customWidth="1"/>
    <col min="8452" max="8453" width="5.85546875" style="41" customWidth="1"/>
    <col min="8454" max="8454" width="7.42578125" style="41" customWidth="1"/>
    <col min="8455" max="8455" width="8" style="41" customWidth="1"/>
    <col min="8456" max="8456" width="8.140625" style="41" customWidth="1"/>
    <col min="8457" max="8458" width="7.85546875" style="41" customWidth="1"/>
    <col min="8459" max="8459" width="9.7109375" style="41" customWidth="1"/>
    <col min="8460" max="8460" width="7.28515625" style="41" customWidth="1"/>
    <col min="8461" max="8461" width="19.42578125" style="41" customWidth="1"/>
    <col min="8462" max="8462" width="22.42578125" style="41" customWidth="1"/>
    <col min="8463" max="8464" width="4.7109375" style="41" customWidth="1"/>
    <col min="8465" max="8465" width="4" style="41" customWidth="1"/>
    <col min="8466" max="8466" width="7.140625" style="41" customWidth="1"/>
    <col min="8467" max="8704" width="9.140625" style="41"/>
    <col min="8705" max="8705" width="5.28515625" style="41" customWidth="1"/>
    <col min="8706" max="8706" width="5" style="41" customWidth="1"/>
    <col min="8707" max="8707" width="5.42578125" style="41" customWidth="1"/>
    <col min="8708" max="8709" width="5.85546875" style="41" customWidth="1"/>
    <col min="8710" max="8710" width="7.42578125" style="41" customWidth="1"/>
    <col min="8711" max="8711" width="8" style="41" customWidth="1"/>
    <col min="8712" max="8712" width="8.140625" style="41" customWidth="1"/>
    <col min="8713" max="8714" width="7.85546875" style="41" customWidth="1"/>
    <col min="8715" max="8715" width="9.7109375" style="41" customWidth="1"/>
    <col min="8716" max="8716" width="7.28515625" style="41" customWidth="1"/>
    <col min="8717" max="8717" width="19.42578125" style="41" customWidth="1"/>
    <col min="8718" max="8718" width="22.42578125" style="41" customWidth="1"/>
    <col min="8719" max="8720" width="4.7109375" style="41" customWidth="1"/>
    <col min="8721" max="8721" width="4" style="41" customWidth="1"/>
    <col min="8722" max="8722" width="7.140625" style="41" customWidth="1"/>
    <col min="8723" max="8960" width="9.140625" style="41"/>
    <col min="8961" max="8961" width="5.28515625" style="41" customWidth="1"/>
    <col min="8962" max="8962" width="5" style="41" customWidth="1"/>
    <col min="8963" max="8963" width="5.42578125" style="41" customWidth="1"/>
    <col min="8964" max="8965" width="5.85546875" style="41" customWidth="1"/>
    <col min="8966" max="8966" width="7.42578125" style="41" customWidth="1"/>
    <col min="8967" max="8967" width="8" style="41" customWidth="1"/>
    <col min="8968" max="8968" width="8.140625" style="41" customWidth="1"/>
    <col min="8969" max="8970" width="7.85546875" style="41" customWidth="1"/>
    <col min="8971" max="8971" width="9.7109375" style="41" customWidth="1"/>
    <col min="8972" max="8972" width="7.28515625" style="41" customWidth="1"/>
    <col min="8973" max="8973" width="19.42578125" style="41" customWidth="1"/>
    <col min="8974" max="8974" width="22.42578125" style="41" customWidth="1"/>
    <col min="8975" max="8976" width="4.7109375" style="41" customWidth="1"/>
    <col min="8977" max="8977" width="4" style="41" customWidth="1"/>
    <col min="8978" max="8978" width="7.140625" style="41" customWidth="1"/>
    <col min="8979" max="9216" width="9.140625" style="41"/>
    <col min="9217" max="9217" width="5.28515625" style="41" customWidth="1"/>
    <col min="9218" max="9218" width="5" style="41" customWidth="1"/>
    <col min="9219" max="9219" width="5.42578125" style="41" customWidth="1"/>
    <col min="9220" max="9221" width="5.85546875" style="41" customWidth="1"/>
    <col min="9222" max="9222" width="7.42578125" style="41" customWidth="1"/>
    <col min="9223" max="9223" width="8" style="41" customWidth="1"/>
    <col min="9224" max="9224" width="8.140625" style="41" customWidth="1"/>
    <col min="9225" max="9226" width="7.85546875" style="41" customWidth="1"/>
    <col min="9227" max="9227" width="9.7109375" style="41" customWidth="1"/>
    <col min="9228" max="9228" width="7.28515625" style="41" customWidth="1"/>
    <col min="9229" max="9229" width="19.42578125" style="41" customWidth="1"/>
    <col min="9230" max="9230" width="22.42578125" style="41" customWidth="1"/>
    <col min="9231" max="9232" width="4.7109375" style="41" customWidth="1"/>
    <col min="9233" max="9233" width="4" style="41" customWidth="1"/>
    <col min="9234" max="9234" width="7.140625" style="41" customWidth="1"/>
    <col min="9235" max="9472" width="9.140625" style="41"/>
    <col min="9473" max="9473" width="5.28515625" style="41" customWidth="1"/>
    <col min="9474" max="9474" width="5" style="41" customWidth="1"/>
    <col min="9475" max="9475" width="5.42578125" style="41" customWidth="1"/>
    <col min="9476" max="9477" width="5.85546875" style="41" customWidth="1"/>
    <col min="9478" max="9478" width="7.42578125" style="41" customWidth="1"/>
    <col min="9479" max="9479" width="8" style="41" customWidth="1"/>
    <col min="9480" max="9480" width="8.140625" style="41" customWidth="1"/>
    <col min="9481" max="9482" width="7.85546875" style="41" customWidth="1"/>
    <col min="9483" max="9483" width="9.7109375" style="41" customWidth="1"/>
    <col min="9484" max="9484" width="7.28515625" style="41" customWidth="1"/>
    <col min="9485" max="9485" width="19.42578125" style="41" customWidth="1"/>
    <col min="9486" max="9486" width="22.42578125" style="41" customWidth="1"/>
    <col min="9487" max="9488" width="4.7109375" style="41" customWidth="1"/>
    <col min="9489" max="9489" width="4" style="41" customWidth="1"/>
    <col min="9490" max="9490" width="7.140625" style="41" customWidth="1"/>
    <col min="9491" max="9728" width="9.140625" style="41"/>
    <col min="9729" max="9729" width="5.28515625" style="41" customWidth="1"/>
    <col min="9730" max="9730" width="5" style="41" customWidth="1"/>
    <col min="9731" max="9731" width="5.42578125" style="41" customWidth="1"/>
    <col min="9732" max="9733" width="5.85546875" style="41" customWidth="1"/>
    <col min="9734" max="9734" width="7.42578125" style="41" customWidth="1"/>
    <col min="9735" max="9735" width="8" style="41" customWidth="1"/>
    <col min="9736" max="9736" width="8.140625" style="41" customWidth="1"/>
    <col min="9737" max="9738" width="7.85546875" style="41" customWidth="1"/>
    <col min="9739" max="9739" width="9.7109375" style="41" customWidth="1"/>
    <col min="9740" max="9740" width="7.28515625" style="41" customWidth="1"/>
    <col min="9741" max="9741" width="19.42578125" style="41" customWidth="1"/>
    <col min="9742" max="9742" width="22.42578125" style="41" customWidth="1"/>
    <col min="9743" max="9744" width="4.7109375" style="41" customWidth="1"/>
    <col min="9745" max="9745" width="4" style="41" customWidth="1"/>
    <col min="9746" max="9746" width="7.140625" style="41" customWidth="1"/>
    <col min="9747" max="9984" width="9.140625" style="41"/>
    <col min="9985" max="9985" width="5.28515625" style="41" customWidth="1"/>
    <col min="9986" max="9986" width="5" style="41" customWidth="1"/>
    <col min="9987" max="9987" width="5.42578125" style="41" customWidth="1"/>
    <col min="9988" max="9989" width="5.85546875" style="41" customWidth="1"/>
    <col min="9990" max="9990" width="7.42578125" style="41" customWidth="1"/>
    <col min="9991" max="9991" width="8" style="41" customWidth="1"/>
    <col min="9992" max="9992" width="8.140625" style="41" customWidth="1"/>
    <col min="9993" max="9994" width="7.85546875" style="41" customWidth="1"/>
    <col min="9995" max="9995" width="9.7109375" style="41" customWidth="1"/>
    <col min="9996" max="9996" width="7.28515625" style="41" customWidth="1"/>
    <col min="9997" max="9997" width="19.42578125" style="41" customWidth="1"/>
    <col min="9998" max="9998" width="22.42578125" style="41" customWidth="1"/>
    <col min="9999" max="10000" width="4.7109375" style="41" customWidth="1"/>
    <col min="10001" max="10001" width="4" style="41" customWidth="1"/>
    <col min="10002" max="10002" width="7.140625" style="41" customWidth="1"/>
    <col min="10003" max="10240" width="9.140625" style="41"/>
    <col min="10241" max="10241" width="5.28515625" style="41" customWidth="1"/>
    <col min="10242" max="10242" width="5" style="41" customWidth="1"/>
    <col min="10243" max="10243" width="5.42578125" style="41" customWidth="1"/>
    <col min="10244" max="10245" width="5.85546875" style="41" customWidth="1"/>
    <col min="10246" max="10246" width="7.42578125" style="41" customWidth="1"/>
    <col min="10247" max="10247" width="8" style="41" customWidth="1"/>
    <col min="10248" max="10248" width="8.140625" style="41" customWidth="1"/>
    <col min="10249" max="10250" width="7.85546875" style="41" customWidth="1"/>
    <col min="10251" max="10251" width="9.7109375" style="41" customWidth="1"/>
    <col min="10252" max="10252" width="7.28515625" style="41" customWidth="1"/>
    <col min="10253" max="10253" width="19.42578125" style="41" customWidth="1"/>
    <col min="10254" max="10254" width="22.42578125" style="41" customWidth="1"/>
    <col min="10255" max="10256" width="4.7109375" style="41" customWidth="1"/>
    <col min="10257" max="10257" width="4" style="41" customWidth="1"/>
    <col min="10258" max="10258" width="7.140625" style="41" customWidth="1"/>
    <col min="10259" max="10496" width="9.140625" style="41"/>
    <col min="10497" max="10497" width="5.28515625" style="41" customWidth="1"/>
    <col min="10498" max="10498" width="5" style="41" customWidth="1"/>
    <col min="10499" max="10499" width="5.42578125" style="41" customWidth="1"/>
    <col min="10500" max="10501" width="5.85546875" style="41" customWidth="1"/>
    <col min="10502" max="10502" width="7.42578125" style="41" customWidth="1"/>
    <col min="10503" max="10503" width="8" style="41" customWidth="1"/>
    <col min="10504" max="10504" width="8.140625" style="41" customWidth="1"/>
    <col min="10505" max="10506" width="7.85546875" style="41" customWidth="1"/>
    <col min="10507" max="10507" width="9.7109375" style="41" customWidth="1"/>
    <col min="10508" max="10508" width="7.28515625" style="41" customWidth="1"/>
    <col min="10509" max="10509" width="19.42578125" style="41" customWidth="1"/>
    <col min="10510" max="10510" width="22.42578125" style="41" customWidth="1"/>
    <col min="10511" max="10512" width="4.7109375" style="41" customWidth="1"/>
    <col min="10513" max="10513" width="4" style="41" customWidth="1"/>
    <col min="10514" max="10514" width="7.140625" style="41" customWidth="1"/>
    <col min="10515" max="10752" width="9.140625" style="41"/>
    <col min="10753" max="10753" width="5.28515625" style="41" customWidth="1"/>
    <col min="10754" max="10754" width="5" style="41" customWidth="1"/>
    <col min="10755" max="10755" width="5.42578125" style="41" customWidth="1"/>
    <col min="10756" max="10757" width="5.85546875" style="41" customWidth="1"/>
    <col min="10758" max="10758" width="7.42578125" style="41" customWidth="1"/>
    <col min="10759" max="10759" width="8" style="41" customWidth="1"/>
    <col min="10760" max="10760" width="8.140625" style="41" customWidth="1"/>
    <col min="10761" max="10762" width="7.85546875" style="41" customWidth="1"/>
    <col min="10763" max="10763" width="9.7109375" style="41" customWidth="1"/>
    <col min="10764" max="10764" width="7.28515625" style="41" customWidth="1"/>
    <col min="10765" max="10765" width="19.42578125" style="41" customWidth="1"/>
    <col min="10766" max="10766" width="22.42578125" style="41" customWidth="1"/>
    <col min="10767" max="10768" width="4.7109375" style="41" customWidth="1"/>
    <col min="10769" max="10769" width="4" style="41" customWidth="1"/>
    <col min="10770" max="10770" width="7.140625" style="41" customWidth="1"/>
    <col min="10771" max="11008" width="9.140625" style="41"/>
    <col min="11009" max="11009" width="5.28515625" style="41" customWidth="1"/>
    <col min="11010" max="11010" width="5" style="41" customWidth="1"/>
    <col min="11011" max="11011" width="5.42578125" style="41" customWidth="1"/>
    <col min="11012" max="11013" width="5.85546875" style="41" customWidth="1"/>
    <col min="11014" max="11014" width="7.42578125" style="41" customWidth="1"/>
    <col min="11015" max="11015" width="8" style="41" customWidth="1"/>
    <col min="11016" max="11016" width="8.140625" style="41" customWidth="1"/>
    <col min="11017" max="11018" width="7.85546875" style="41" customWidth="1"/>
    <col min="11019" max="11019" width="9.7109375" style="41" customWidth="1"/>
    <col min="11020" max="11020" width="7.28515625" style="41" customWidth="1"/>
    <col min="11021" max="11021" width="19.42578125" style="41" customWidth="1"/>
    <col min="11022" max="11022" width="22.42578125" style="41" customWidth="1"/>
    <col min="11023" max="11024" width="4.7109375" style="41" customWidth="1"/>
    <col min="11025" max="11025" width="4" style="41" customWidth="1"/>
    <col min="11026" max="11026" width="7.140625" style="41" customWidth="1"/>
    <col min="11027" max="11264" width="9.140625" style="41"/>
    <col min="11265" max="11265" width="5.28515625" style="41" customWidth="1"/>
    <col min="11266" max="11266" width="5" style="41" customWidth="1"/>
    <col min="11267" max="11267" width="5.42578125" style="41" customWidth="1"/>
    <col min="11268" max="11269" width="5.85546875" style="41" customWidth="1"/>
    <col min="11270" max="11270" width="7.42578125" style="41" customWidth="1"/>
    <col min="11271" max="11271" width="8" style="41" customWidth="1"/>
    <col min="11272" max="11272" width="8.140625" style="41" customWidth="1"/>
    <col min="11273" max="11274" width="7.85546875" style="41" customWidth="1"/>
    <col min="11275" max="11275" width="9.7109375" style="41" customWidth="1"/>
    <col min="11276" max="11276" width="7.28515625" style="41" customWidth="1"/>
    <col min="11277" max="11277" width="19.42578125" style="41" customWidth="1"/>
    <col min="11278" max="11278" width="22.42578125" style="41" customWidth="1"/>
    <col min="11279" max="11280" width="4.7109375" style="41" customWidth="1"/>
    <col min="11281" max="11281" width="4" style="41" customWidth="1"/>
    <col min="11282" max="11282" width="7.140625" style="41" customWidth="1"/>
    <col min="11283" max="11520" width="9.140625" style="41"/>
    <col min="11521" max="11521" width="5.28515625" style="41" customWidth="1"/>
    <col min="11522" max="11522" width="5" style="41" customWidth="1"/>
    <col min="11523" max="11523" width="5.42578125" style="41" customWidth="1"/>
    <col min="11524" max="11525" width="5.85546875" style="41" customWidth="1"/>
    <col min="11526" max="11526" width="7.42578125" style="41" customWidth="1"/>
    <col min="11527" max="11527" width="8" style="41" customWidth="1"/>
    <col min="11528" max="11528" width="8.140625" style="41" customWidth="1"/>
    <col min="11529" max="11530" width="7.85546875" style="41" customWidth="1"/>
    <col min="11531" max="11531" width="9.7109375" style="41" customWidth="1"/>
    <col min="11532" max="11532" width="7.28515625" style="41" customWidth="1"/>
    <col min="11533" max="11533" width="19.42578125" style="41" customWidth="1"/>
    <col min="11534" max="11534" width="22.42578125" style="41" customWidth="1"/>
    <col min="11535" max="11536" width="4.7109375" style="41" customWidth="1"/>
    <col min="11537" max="11537" width="4" style="41" customWidth="1"/>
    <col min="11538" max="11538" width="7.140625" style="41" customWidth="1"/>
    <col min="11539" max="11776" width="9.140625" style="41"/>
    <col min="11777" max="11777" width="5.28515625" style="41" customWidth="1"/>
    <col min="11778" max="11778" width="5" style="41" customWidth="1"/>
    <col min="11779" max="11779" width="5.42578125" style="41" customWidth="1"/>
    <col min="11780" max="11781" width="5.85546875" style="41" customWidth="1"/>
    <col min="11782" max="11782" width="7.42578125" style="41" customWidth="1"/>
    <col min="11783" max="11783" width="8" style="41" customWidth="1"/>
    <col min="11784" max="11784" width="8.140625" style="41" customWidth="1"/>
    <col min="11785" max="11786" width="7.85546875" style="41" customWidth="1"/>
    <col min="11787" max="11787" width="9.7109375" style="41" customWidth="1"/>
    <col min="11788" max="11788" width="7.28515625" style="41" customWidth="1"/>
    <col min="11789" max="11789" width="19.42578125" style="41" customWidth="1"/>
    <col min="11790" max="11790" width="22.42578125" style="41" customWidth="1"/>
    <col min="11791" max="11792" width="4.7109375" style="41" customWidth="1"/>
    <col min="11793" max="11793" width="4" style="41" customWidth="1"/>
    <col min="11794" max="11794" width="7.140625" style="41" customWidth="1"/>
    <col min="11795" max="12032" width="9.140625" style="41"/>
    <col min="12033" max="12033" width="5.28515625" style="41" customWidth="1"/>
    <col min="12034" max="12034" width="5" style="41" customWidth="1"/>
    <col min="12035" max="12035" width="5.42578125" style="41" customWidth="1"/>
    <col min="12036" max="12037" width="5.85546875" style="41" customWidth="1"/>
    <col min="12038" max="12038" width="7.42578125" style="41" customWidth="1"/>
    <col min="12039" max="12039" width="8" style="41" customWidth="1"/>
    <col min="12040" max="12040" width="8.140625" style="41" customWidth="1"/>
    <col min="12041" max="12042" width="7.85546875" style="41" customWidth="1"/>
    <col min="12043" max="12043" width="9.7109375" style="41" customWidth="1"/>
    <col min="12044" max="12044" width="7.28515625" style="41" customWidth="1"/>
    <col min="12045" max="12045" width="19.42578125" style="41" customWidth="1"/>
    <col min="12046" max="12046" width="22.42578125" style="41" customWidth="1"/>
    <col min="12047" max="12048" width="4.7109375" style="41" customWidth="1"/>
    <col min="12049" max="12049" width="4" style="41" customWidth="1"/>
    <col min="12050" max="12050" width="7.140625" style="41" customWidth="1"/>
    <col min="12051" max="12288" width="9.140625" style="41"/>
    <col min="12289" max="12289" width="5.28515625" style="41" customWidth="1"/>
    <col min="12290" max="12290" width="5" style="41" customWidth="1"/>
    <col min="12291" max="12291" width="5.42578125" style="41" customWidth="1"/>
    <col min="12292" max="12293" width="5.85546875" style="41" customWidth="1"/>
    <col min="12294" max="12294" width="7.42578125" style="41" customWidth="1"/>
    <col min="12295" max="12295" width="8" style="41" customWidth="1"/>
    <col min="12296" max="12296" width="8.140625" style="41" customWidth="1"/>
    <col min="12297" max="12298" width="7.85546875" style="41" customWidth="1"/>
    <col min="12299" max="12299" width="9.7109375" style="41" customWidth="1"/>
    <col min="12300" max="12300" width="7.28515625" style="41" customWidth="1"/>
    <col min="12301" max="12301" width="19.42578125" style="41" customWidth="1"/>
    <col min="12302" max="12302" width="22.42578125" style="41" customWidth="1"/>
    <col min="12303" max="12304" width="4.7109375" style="41" customWidth="1"/>
    <col min="12305" max="12305" width="4" style="41" customWidth="1"/>
    <col min="12306" max="12306" width="7.140625" style="41" customWidth="1"/>
    <col min="12307" max="12544" width="9.140625" style="41"/>
    <col min="12545" max="12545" width="5.28515625" style="41" customWidth="1"/>
    <col min="12546" max="12546" width="5" style="41" customWidth="1"/>
    <col min="12547" max="12547" width="5.42578125" style="41" customWidth="1"/>
    <col min="12548" max="12549" width="5.85546875" style="41" customWidth="1"/>
    <col min="12550" max="12550" width="7.42578125" style="41" customWidth="1"/>
    <col min="12551" max="12551" width="8" style="41" customWidth="1"/>
    <col min="12552" max="12552" width="8.140625" style="41" customWidth="1"/>
    <col min="12553" max="12554" width="7.85546875" style="41" customWidth="1"/>
    <col min="12555" max="12555" width="9.7109375" style="41" customWidth="1"/>
    <col min="12556" max="12556" width="7.28515625" style="41" customWidth="1"/>
    <col min="12557" max="12557" width="19.42578125" style="41" customWidth="1"/>
    <col min="12558" max="12558" width="22.42578125" style="41" customWidth="1"/>
    <col min="12559" max="12560" width="4.7109375" style="41" customWidth="1"/>
    <col min="12561" max="12561" width="4" style="41" customWidth="1"/>
    <col min="12562" max="12562" width="7.140625" style="41" customWidth="1"/>
    <col min="12563" max="12800" width="9.140625" style="41"/>
    <col min="12801" max="12801" width="5.28515625" style="41" customWidth="1"/>
    <col min="12802" max="12802" width="5" style="41" customWidth="1"/>
    <col min="12803" max="12803" width="5.42578125" style="41" customWidth="1"/>
    <col min="12804" max="12805" width="5.85546875" style="41" customWidth="1"/>
    <col min="12806" max="12806" width="7.42578125" style="41" customWidth="1"/>
    <col min="12807" max="12807" width="8" style="41" customWidth="1"/>
    <col min="12808" max="12808" width="8.140625" style="41" customWidth="1"/>
    <col min="12809" max="12810" width="7.85546875" style="41" customWidth="1"/>
    <col min="12811" max="12811" width="9.7109375" style="41" customWidth="1"/>
    <col min="12812" max="12812" width="7.28515625" style="41" customWidth="1"/>
    <col min="12813" max="12813" width="19.42578125" style="41" customWidth="1"/>
    <col min="12814" max="12814" width="22.42578125" style="41" customWidth="1"/>
    <col min="12815" max="12816" width="4.7109375" style="41" customWidth="1"/>
    <col min="12817" max="12817" width="4" style="41" customWidth="1"/>
    <col min="12818" max="12818" width="7.140625" style="41" customWidth="1"/>
    <col min="12819" max="13056" width="9.140625" style="41"/>
    <col min="13057" max="13057" width="5.28515625" style="41" customWidth="1"/>
    <col min="13058" max="13058" width="5" style="41" customWidth="1"/>
    <col min="13059" max="13059" width="5.42578125" style="41" customWidth="1"/>
    <col min="13060" max="13061" width="5.85546875" style="41" customWidth="1"/>
    <col min="13062" max="13062" width="7.42578125" style="41" customWidth="1"/>
    <col min="13063" max="13063" width="8" style="41" customWidth="1"/>
    <col min="13064" max="13064" width="8.140625" style="41" customWidth="1"/>
    <col min="13065" max="13066" width="7.85546875" style="41" customWidth="1"/>
    <col min="13067" max="13067" width="9.7109375" style="41" customWidth="1"/>
    <col min="13068" max="13068" width="7.28515625" style="41" customWidth="1"/>
    <col min="13069" max="13069" width="19.42578125" style="41" customWidth="1"/>
    <col min="13070" max="13070" width="22.42578125" style="41" customWidth="1"/>
    <col min="13071" max="13072" width="4.7109375" style="41" customWidth="1"/>
    <col min="13073" max="13073" width="4" style="41" customWidth="1"/>
    <col min="13074" max="13074" width="7.140625" style="41" customWidth="1"/>
    <col min="13075" max="13312" width="9.140625" style="41"/>
    <col min="13313" max="13313" width="5.28515625" style="41" customWidth="1"/>
    <col min="13314" max="13314" width="5" style="41" customWidth="1"/>
    <col min="13315" max="13315" width="5.42578125" style="41" customWidth="1"/>
    <col min="13316" max="13317" width="5.85546875" style="41" customWidth="1"/>
    <col min="13318" max="13318" width="7.42578125" style="41" customWidth="1"/>
    <col min="13319" max="13319" width="8" style="41" customWidth="1"/>
    <col min="13320" max="13320" width="8.140625" style="41" customWidth="1"/>
    <col min="13321" max="13322" width="7.85546875" style="41" customWidth="1"/>
    <col min="13323" max="13323" width="9.7109375" style="41" customWidth="1"/>
    <col min="13324" max="13324" width="7.28515625" style="41" customWidth="1"/>
    <col min="13325" max="13325" width="19.42578125" style="41" customWidth="1"/>
    <col min="13326" max="13326" width="22.42578125" style="41" customWidth="1"/>
    <col min="13327" max="13328" width="4.7109375" style="41" customWidth="1"/>
    <col min="13329" max="13329" width="4" style="41" customWidth="1"/>
    <col min="13330" max="13330" width="7.140625" style="41" customWidth="1"/>
    <col min="13331" max="13568" width="9.140625" style="41"/>
    <col min="13569" max="13569" width="5.28515625" style="41" customWidth="1"/>
    <col min="13570" max="13570" width="5" style="41" customWidth="1"/>
    <col min="13571" max="13571" width="5.42578125" style="41" customWidth="1"/>
    <col min="13572" max="13573" width="5.85546875" style="41" customWidth="1"/>
    <col min="13574" max="13574" width="7.42578125" style="41" customWidth="1"/>
    <col min="13575" max="13575" width="8" style="41" customWidth="1"/>
    <col min="13576" max="13576" width="8.140625" style="41" customWidth="1"/>
    <col min="13577" max="13578" width="7.85546875" style="41" customWidth="1"/>
    <col min="13579" max="13579" width="9.7109375" style="41" customWidth="1"/>
    <col min="13580" max="13580" width="7.28515625" style="41" customWidth="1"/>
    <col min="13581" max="13581" width="19.42578125" style="41" customWidth="1"/>
    <col min="13582" max="13582" width="22.42578125" style="41" customWidth="1"/>
    <col min="13583" max="13584" width="4.7109375" style="41" customWidth="1"/>
    <col min="13585" max="13585" width="4" style="41" customWidth="1"/>
    <col min="13586" max="13586" width="7.140625" style="41" customWidth="1"/>
    <col min="13587" max="13824" width="9.140625" style="41"/>
    <col min="13825" max="13825" width="5.28515625" style="41" customWidth="1"/>
    <col min="13826" max="13826" width="5" style="41" customWidth="1"/>
    <col min="13827" max="13827" width="5.42578125" style="41" customWidth="1"/>
    <col min="13828" max="13829" width="5.85546875" style="41" customWidth="1"/>
    <col min="13830" max="13830" width="7.42578125" style="41" customWidth="1"/>
    <col min="13831" max="13831" width="8" style="41" customWidth="1"/>
    <col min="13832" max="13832" width="8.140625" style="41" customWidth="1"/>
    <col min="13833" max="13834" width="7.85546875" style="41" customWidth="1"/>
    <col min="13835" max="13835" width="9.7109375" style="41" customWidth="1"/>
    <col min="13836" max="13836" width="7.28515625" style="41" customWidth="1"/>
    <col min="13837" max="13837" width="19.42578125" style="41" customWidth="1"/>
    <col min="13838" max="13838" width="22.42578125" style="41" customWidth="1"/>
    <col min="13839" max="13840" width="4.7109375" style="41" customWidth="1"/>
    <col min="13841" max="13841" width="4" style="41" customWidth="1"/>
    <col min="13842" max="13842" width="7.140625" style="41" customWidth="1"/>
    <col min="13843" max="14080" width="9.140625" style="41"/>
    <col min="14081" max="14081" width="5.28515625" style="41" customWidth="1"/>
    <col min="14082" max="14082" width="5" style="41" customWidth="1"/>
    <col min="14083" max="14083" width="5.42578125" style="41" customWidth="1"/>
    <col min="14084" max="14085" width="5.85546875" style="41" customWidth="1"/>
    <col min="14086" max="14086" width="7.42578125" style="41" customWidth="1"/>
    <col min="14087" max="14087" width="8" style="41" customWidth="1"/>
    <col min="14088" max="14088" width="8.140625" style="41" customWidth="1"/>
    <col min="14089" max="14090" width="7.85546875" style="41" customWidth="1"/>
    <col min="14091" max="14091" width="9.7109375" style="41" customWidth="1"/>
    <col min="14092" max="14092" width="7.28515625" style="41" customWidth="1"/>
    <col min="14093" max="14093" width="19.42578125" style="41" customWidth="1"/>
    <col min="14094" max="14094" width="22.42578125" style="41" customWidth="1"/>
    <col min="14095" max="14096" width="4.7109375" style="41" customWidth="1"/>
    <col min="14097" max="14097" width="4" style="41" customWidth="1"/>
    <col min="14098" max="14098" width="7.140625" style="41" customWidth="1"/>
    <col min="14099" max="14336" width="9.140625" style="41"/>
    <col min="14337" max="14337" width="5.28515625" style="41" customWidth="1"/>
    <col min="14338" max="14338" width="5" style="41" customWidth="1"/>
    <col min="14339" max="14339" width="5.42578125" style="41" customWidth="1"/>
    <col min="14340" max="14341" width="5.85546875" style="41" customWidth="1"/>
    <col min="14342" max="14342" width="7.42578125" style="41" customWidth="1"/>
    <col min="14343" max="14343" width="8" style="41" customWidth="1"/>
    <col min="14344" max="14344" width="8.140625" style="41" customWidth="1"/>
    <col min="14345" max="14346" width="7.85546875" style="41" customWidth="1"/>
    <col min="14347" max="14347" width="9.7109375" style="41" customWidth="1"/>
    <col min="14348" max="14348" width="7.28515625" style="41" customWidth="1"/>
    <col min="14349" max="14349" width="19.42578125" style="41" customWidth="1"/>
    <col min="14350" max="14350" width="22.42578125" style="41" customWidth="1"/>
    <col min="14351" max="14352" width="4.7109375" style="41" customWidth="1"/>
    <col min="14353" max="14353" width="4" style="41" customWidth="1"/>
    <col min="14354" max="14354" width="7.140625" style="41" customWidth="1"/>
    <col min="14355" max="14592" width="9.140625" style="41"/>
    <col min="14593" max="14593" width="5.28515625" style="41" customWidth="1"/>
    <col min="14594" max="14594" width="5" style="41" customWidth="1"/>
    <col min="14595" max="14595" width="5.42578125" style="41" customWidth="1"/>
    <col min="14596" max="14597" width="5.85546875" style="41" customWidth="1"/>
    <col min="14598" max="14598" width="7.42578125" style="41" customWidth="1"/>
    <col min="14599" max="14599" width="8" style="41" customWidth="1"/>
    <col min="14600" max="14600" width="8.140625" style="41" customWidth="1"/>
    <col min="14601" max="14602" width="7.85546875" style="41" customWidth="1"/>
    <col min="14603" max="14603" width="9.7109375" style="41" customWidth="1"/>
    <col min="14604" max="14604" width="7.28515625" style="41" customWidth="1"/>
    <col min="14605" max="14605" width="19.42578125" style="41" customWidth="1"/>
    <col min="14606" max="14606" width="22.42578125" style="41" customWidth="1"/>
    <col min="14607" max="14608" width="4.7109375" style="41" customWidth="1"/>
    <col min="14609" max="14609" width="4" style="41" customWidth="1"/>
    <col min="14610" max="14610" width="7.140625" style="41" customWidth="1"/>
    <col min="14611" max="14848" width="9.140625" style="41"/>
    <col min="14849" max="14849" width="5.28515625" style="41" customWidth="1"/>
    <col min="14850" max="14850" width="5" style="41" customWidth="1"/>
    <col min="14851" max="14851" width="5.42578125" style="41" customWidth="1"/>
    <col min="14852" max="14853" width="5.85546875" style="41" customWidth="1"/>
    <col min="14854" max="14854" width="7.42578125" style="41" customWidth="1"/>
    <col min="14855" max="14855" width="8" style="41" customWidth="1"/>
    <col min="14856" max="14856" width="8.140625" style="41" customWidth="1"/>
    <col min="14857" max="14858" width="7.85546875" style="41" customWidth="1"/>
    <col min="14859" max="14859" width="9.7109375" style="41" customWidth="1"/>
    <col min="14860" max="14860" width="7.28515625" style="41" customWidth="1"/>
    <col min="14861" max="14861" width="19.42578125" style="41" customWidth="1"/>
    <col min="14862" max="14862" width="22.42578125" style="41" customWidth="1"/>
    <col min="14863" max="14864" width="4.7109375" style="41" customWidth="1"/>
    <col min="14865" max="14865" width="4" style="41" customWidth="1"/>
    <col min="14866" max="14866" width="7.140625" style="41" customWidth="1"/>
    <col min="14867" max="15104" width="9.140625" style="41"/>
    <col min="15105" max="15105" width="5.28515625" style="41" customWidth="1"/>
    <col min="15106" max="15106" width="5" style="41" customWidth="1"/>
    <col min="15107" max="15107" width="5.42578125" style="41" customWidth="1"/>
    <col min="15108" max="15109" width="5.85546875" style="41" customWidth="1"/>
    <col min="15110" max="15110" width="7.42578125" style="41" customWidth="1"/>
    <col min="15111" max="15111" width="8" style="41" customWidth="1"/>
    <col min="15112" max="15112" width="8.140625" style="41" customWidth="1"/>
    <col min="15113" max="15114" width="7.85546875" style="41" customWidth="1"/>
    <col min="15115" max="15115" width="9.7109375" style="41" customWidth="1"/>
    <col min="15116" max="15116" width="7.28515625" style="41" customWidth="1"/>
    <col min="15117" max="15117" width="19.42578125" style="41" customWidth="1"/>
    <col min="15118" max="15118" width="22.42578125" style="41" customWidth="1"/>
    <col min="15119" max="15120" width="4.7109375" style="41" customWidth="1"/>
    <col min="15121" max="15121" width="4" style="41" customWidth="1"/>
    <col min="15122" max="15122" width="7.140625" style="41" customWidth="1"/>
    <col min="15123" max="15360" width="9.140625" style="41"/>
    <col min="15361" max="15361" width="5.28515625" style="41" customWidth="1"/>
    <col min="15362" max="15362" width="5" style="41" customWidth="1"/>
    <col min="15363" max="15363" width="5.42578125" style="41" customWidth="1"/>
    <col min="15364" max="15365" width="5.85546875" style="41" customWidth="1"/>
    <col min="15366" max="15366" width="7.42578125" style="41" customWidth="1"/>
    <col min="15367" max="15367" width="8" style="41" customWidth="1"/>
    <col min="15368" max="15368" width="8.140625" style="41" customWidth="1"/>
    <col min="15369" max="15370" width="7.85546875" style="41" customWidth="1"/>
    <col min="15371" max="15371" width="9.7109375" style="41" customWidth="1"/>
    <col min="15372" max="15372" width="7.28515625" style="41" customWidth="1"/>
    <col min="15373" max="15373" width="19.42578125" style="41" customWidth="1"/>
    <col min="15374" max="15374" width="22.42578125" style="41" customWidth="1"/>
    <col min="15375" max="15376" width="4.7109375" style="41" customWidth="1"/>
    <col min="15377" max="15377" width="4" style="41" customWidth="1"/>
    <col min="15378" max="15378" width="7.140625" style="41" customWidth="1"/>
    <col min="15379" max="15616" width="9.140625" style="41"/>
    <col min="15617" max="15617" width="5.28515625" style="41" customWidth="1"/>
    <col min="15618" max="15618" width="5" style="41" customWidth="1"/>
    <col min="15619" max="15619" width="5.42578125" style="41" customWidth="1"/>
    <col min="15620" max="15621" width="5.85546875" style="41" customWidth="1"/>
    <col min="15622" max="15622" width="7.42578125" style="41" customWidth="1"/>
    <col min="15623" max="15623" width="8" style="41" customWidth="1"/>
    <col min="15624" max="15624" width="8.140625" style="41" customWidth="1"/>
    <col min="15625" max="15626" width="7.85546875" style="41" customWidth="1"/>
    <col min="15627" max="15627" width="9.7109375" style="41" customWidth="1"/>
    <col min="15628" max="15628" width="7.28515625" style="41" customWidth="1"/>
    <col min="15629" max="15629" width="19.42578125" style="41" customWidth="1"/>
    <col min="15630" max="15630" width="22.42578125" style="41" customWidth="1"/>
    <col min="15631" max="15632" width="4.7109375" style="41" customWidth="1"/>
    <col min="15633" max="15633" width="4" style="41" customWidth="1"/>
    <col min="15634" max="15634" width="7.140625" style="41" customWidth="1"/>
    <col min="15635" max="15872" width="9.140625" style="41"/>
    <col min="15873" max="15873" width="5.28515625" style="41" customWidth="1"/>
    <col min="15874" max="15874" width="5" style="41" customWidth="1"/>
    <col min="15875" max="15875" width="5.42578125" style="41" customWidth="1"/>
    <col min="15876" max="15877" width="5.85546875" style="41" customWidth="1"/>
    <col min="15878" max="15878" width="7.42578125" style="41" customWidth="1"/>
    <col min="15879" max="15879" width="8" style="41" customWidth="1"/>
    <col min="15880" max="15880" width="8.140625" style="41" customWidth="1"/>
    <col min="15881" max="15882" width="7.85546875" style="41" customWidth="1"/>
    <col min="15883" max="15883" width="9.7109375" style="41" customWidth="1"/>
    <col min="15884" max="15884" width="7.28515625" style="41" customWidth="1"/>
    <col min="15885" max="15885" width="19.42578125" style="41" customWidth="1"/>
    <col min="15886" max="15886" width="22.42578125" style="41" customWidth="1"/>
    <col min="15887" max="15888" width="4.7109375" style="41" customWidth="1"/>
    <col min="15889" max="15889" width="4" style="41" customWidth="1"/>
    <col min="15890" max="15890" width="7.140625" style="41" customWidth="1"/>
    <col min="15891" max="16128" width="9.140625" style="41"/>
    <col min="16129" max="16129" width="5.28515625" style="41" customWidth="1"/>
    <col min="16130" max="16130" width="5" style="41" customWidth="1"/>
    <col min="16131" max="16131" width="5.42578125" style="41" customWidth="1"/>
    <col min="16132" max="16133" width="5.85546875" style="41" customWidth="1"/>
    <col min="16134" max="16134" width="7.42578125" style="41" customWidth="1"/>
    <col min="16135" max="16135" width="8" style="41" customWidth="1"/>
    <col min="16136" max="16136" width="8.140625" style="41" customWidth="1"/>
    <col min="16137" max="16138" width="7.85546875" style="41" customWidth="1"/>
    <col min="16139" max="16139" width="9.7109375" style="41" customWidth="1"/>
    <col min="16140" max="16140" width="7.28515625" style="41" customWidth="1"/>
    <col min="16141" max="16141" width="19.42578125" style="41" customWidth="1"/>
    <col min="16142" max="16142" width="22.42578125" style="41" customWidth="1"/>
    <col min="16143" max="16144" width="4.7109375" style="41" customWidth="1"/>
    <col min="16145" max="16145" width="4" style="41" customWidth="1"/>
    <col min="16146" max="16146" width="7.140625" style="41" customWidth="1"/>
    <col min="16147" max="16384" width="9.140625" style="41"/>
  </cols>
  <sheetData>
    <row r="1" spans="1:22" s="31" customFormat="1" ht="14.85" customHeight="1" x14ac:dyDescent="0.2">
      <c r="A1" s="27" t="s">
        <v>0</v>
      </c>
      <c r="B1" s="27" t="s">
        <v>36</v>
      </c>
      <c r="C1" s="27" t="s">
        <v>6</v>
      </c>
      <c r="D1" s="27" t="s">
        <v>7</v>
      </c>
      <c r="E1" s="27" t="s">
        <v>8</v>
      </c>
      <c r="F1" s="27" t="s">
        <v>37</v>
      </c>
      <c r="G1" s="28" t="s">
        <v>38</v>
      </c>
      <c r="H1" s="28" t="s">
        <v>39</v>
      </c>
      <c r="I1" s="29" t="s">
        <v>40</v>
      </c>
      <c r="J1" s="29" t="s">
        <v>40</v>
      </c>
      <c r="K1" s="30" t="s">
        <v>41</v>
      </c>
      <c r="L1" s="30" t="s">
        <v>42</v>
      </c>
      <c r="M1" s="27" t="s">
        <v>13</v>
      </c>
      <c r="O1" s="27"/>
      <c r="P1" s="27"/>
      <c r="Q1" s="27"/>
      <c r="R1" s="32"/>
      <c r="S1" s="33"/>
      <c r="T1" s="34"/>
      <c r="U1" s="33"/>
      <c r="V1" s="33"/>
    </row>
    <row r="2" spans="1:22" s="36" customFormat="1" ht="14.85" customHeight="1" x14ac:dyDescent="0.2">
      <c r="A2" s="35">
        <v>2015</v>
      </c>
      <c r="B2" s="35">
        <f t="shared" ref="B2:B3" si="0">C2+D2+E2</f>
        <v>11</v>
      </c>
      <c r="C2" s="35">
        <f>SUM(Ridgeview!G2:G12)</f>
        <v>6</v>
      </c>
      <c r="D2" s="35">
        <f>SUM(Ridgeview!H2:H12)</f>
        <v>5</v>
      </c>
      <c r="E2" s="35">
        <f>SUM(Ridgeview!I2:I12)</f>
        <v>0</v>
      </c>
      <c r="F2" s="36">
        <f>SUM(C2+(E2/2))/(C2+D2+E2)</f>
        <v>0.54545454545454541</v>
      </c>
      <c r="G2" s="37">
        <f>SUM(Ridgeview!D2:D12)</f>
        <v>258</v>
      </c>
      <c r="H2" s="37">
        <f>SUM(Ridgeview!E2:E12)</f>
        <v>250</v>
      </c>
      <c r="I2" s="39">
        <f>G2/B2</f>
        <v>23.454545454545453</v>
      </c>
      <c r="J2" s="39">
        <f>H2/B2</f>
        <v>22.727272727272727</v>
      </c>
      <c r="K2" s="40">
        <f>I2-J2</f>
        <v>0.72727272727272663</v>
      </c>
      <c r="L2" s="36">
        <f>(G2)/(G2+H2)</f>
        <v>0.50787401574803148</v>
      </c>
      <c r="M2" s="41" t="s">
        <v>49</v>
      </c>
      <c r="N2" s="41"/>
      <c r="O2" s="35"/>
      <c r="P2" s="35"/>
      <c r="Q2" s="35"/>
      <c r="S2" s="35"/>
      <c r="T2" s="42"/>
      <c r="U2" s="35"/>
      <c r="V2" s="35"/>
    </row>
    <row r="3" spans="1:22" s="36" customFormat="1" ht="14.85" customHeight="1" x14ac:dyDescent="0.2">
      <c r="A3" s="35">
        <v>2016</v>
      </c>
      <c r="B3" s="35">
        <f t="shared" si="0"/>
        <v>10</v>
      </c>
      <c r="C3" s="35">
        <f>SUM(Ridgeview!G13:G22)</f>
        <v>2</v>
      </c>
      <c r="D3" s="35">
        <f>SUM(Ridgeview!H13:H22)</f>
        <v>8</v>
      </c>
      <c r="E3" s="35">
        <f>SUM(Ridgeview!I13:I22)</f>
        <v>0</v>
      </c>
      <c r="F3" s="36">
        <f>SUM(C3+(E3/2))/(C3+D3+E3)</f>
        <v>0.2</v>
      </c>
      <c r="G3" s="37">
        <f>SUM(Ridgeview!D13:D22)</f>
        <v>188</v>
      </c>
      <c r="H3" s="37">
        <f>SUM(Ridgeview!E13:E22)</f>
        <v>283</v>
      </c>
      <c r="I3" s="39">
        <f>G3/B3</f>
        <v>18.8</v>
      </c>
      <c r="J3" s="39">
        <f>H3/B3</f>
        <v>28.3</v>
      </c>
      <c r="K3" s="40">
        <f>I3-J3</f>
        <v>-9.5</v>
      </c>
      <c r="L3" s="36">
        <f>(G3)/(G3+H3)</f>
        <v>0.39915074309978771</v>
      </c>
      <c r="M3" s="41" t="s">
        <v>49</v>
      </c>
      <c r="N3" s="41"/>
      <c r="O3" s="35"/>
      <c r="P3" s="35"/>
      <c r="Q3" s="35"/>
      <c r="S3" s="35"/>
      <c r="T3" s="42"/>
      <c r="U3" s="35"/>
      <c r="V3" s="35"/>
    </row>
    <row r="4" spans="1:22" s="36" customFormat="1" ht="14.85" customHeight="1" x14ac:dyDescent="0.2">
      <c r="A4" s="35"/>
      <c r="B4" s="35" t="s">
        <v>16</v>
      </c>
      <c r="C4" s="35"/>
      <c r="D4" s="35"/>
      <c r="E4" s="35"/>
      <c r="G4" s="38"/>
      <c r="H4" s="38"/>
      <c r="I4" s="39" t="s">
        <v>16</v>
      </c>
      <c r="J4" s="39" t="s">
        <v>16</v>
      </c>
      <c r="K4" s="40" t="s">
        <v>16</v>
      </c>
      <c r="L4" s="36" t="s">
        <v>16</v>
      </c>
      <c r="M4" s="41"/>
      <c r="N4" s="41"/>
      <c r="O4" s="35"/>
      <c r="P4" s="35"/>
      <c r="Q4" s="35"/>
      <c r="S4" s="35"/>
      <c r="T4" s="42"/>
      <c r="U4" s="35"/>
      <c r="V4" s="35"/>
    </row>
    <row r="5" spans="1:22" ht="14.85" customHeight="1" x14ac:dyDescent="0.2">
      <c r="B5" s="35">
        <f>SUM(B2:B2)</f>
        <v>11</v>
      </c>
      <c r="C5" s="35">
        <f>SUM(C2:C4)</f>
        <v>8</v>
      </c>
      <c r="D5" s="35">
        <f>SUM(D2:D4)</f>
        <v>13</v>
      </c>
      <c r="E5" s="35">
        <f>SUM(E2:E4)</f>
        <v>0</v>
      </c>
      <c r="F5" s="36">
        <f>(C5+(E5/2))/(C5+D5+E5)</f>
        <v>0.38095238095238093</v>
      </c>
      <c r="G5" s="37">
        <f>SUM(G2:G4)</f>
        <v>446</v>
      </c>
      <c r="H5" s="37">
        <f>SUM(H2:H4)</f>
        <v>533</v>
      </c>
      <c r="I5" s="43">
        <f>G5/B5</f>
        <v>40.545454545454547</v>
      </c>
      <c r="J5" s="43">
        <f>H5/B5</f>
        <v>48.454545454545453</v>
      </c>
      <c r="K5" s="40">
        <f>I5-J5</f>
        <v>-7.9090909090909065</v>
      </c>
      <c r="L5" s="36">
        <f>(G5)/(G5+H5)</f>
        <v>0.45556690500510727</v>
      </c>
    </row>
    <row r="6" spans="1:22" ht="14.85" customHeight="1" x14ac:dyDescent="0.2">
      <c r="C6" s="35" t="s">
        <v>16</v>
      </c>
      <c r="D6" s="35" t="s">
        <v>16</v>
      </c>
      <c r="E6" s="35" t="s">
        <v>16</v>
      </c>
      <c r="G6" s="43">
        <f>AVERAGE(G2:G4)</f>
        <v>223</v>
      </c>
      <c r="H6" s="43">
        <f>AVERAGE(H2:H4)</f>
        <v>266.5</v>
      </c>
      <c r="M6" s="41" t="s">
        <v>43</v>
      </c>
    </row>
    <row r="7" spans="1:22" ht="14.85" customHeight="1" x14ac:dyDescent="0.2">
      <c r="G7" s="44"/>
      <c r="H7" s="44"/>
      <c r="M7" s="41" t="s">
        <v>16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G18" sqref="G1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2.710937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20">
        <v>2015</v>
      </c>
      <c r="B2" s="21">
        <v>42321</v>
      </c>
      <c r="C2" s="22" t="s">
        <v>45</v>
      </c>
      <c r="D2" s="23">
        <v>0</v>
      </c>
      <c r="E2" s="23">
        <v>49</v>
      </c>
      <c r="F2" s="23" t="s">
        <v>7</v>
      </c>
      <c r="G2" s="23"/>
      <c r="H2" s="23">
        <v>1</v>
      </c>
      <c r="I2" s="23"/>
      <c r="J2" s="23"/>
      <c r="K2" s="24" t="s">
        <v>17</v>
      </c>
      <c r="L2" s="25" t="s">
        <v>46</v>
      </c>
      <c r="M2" s="26" t="s">
        <v>47</v>
      </c>
      <c r="N2" s="22" t="s">
        <v>49</v>
      </c>
      <c r="O2" s="22" t="s">
        <v>48</v>
      </c>
    </row>
    <row r="3" spans="1:15" ht="14.25" customHeight="1" x14ac:dyDescent="0.2">
      <c r="B3" s="11" t="s">
        <v>16</v>
      </c>
      <c r="C3" s="12" t="s">
        <v>16</v>
      </c>
      <c r="D3" s="10" t="s">
        <v>16</v>
      </c>
      <c r="E3" s="10" t="s">
        <v>16</v>
      </c>
      <c r="F3" s="10" t="s">
        <v>16</v>
      </c>
      <c r="N3" s="12" t="s">
        <v>16</v>
      </c>
      <c r="O3" s="12" t="s">
        <v>16</v>
      </c>
    </row>
    <row r="4" spans="1:15" ht="14.25" customHeight="1" x14ac:dyDescent="0.25">
      <c r="A4" s="16"/>
      <c r="B4"/>
      <c r="D4" s="17">
        <f>SUM(D2:D3)</f>
        <v>0</v>
      </c>
      <c r="E4" s="17">
        <f>SUM(E2:E3)</f>
        <v>49</v>
      </c>
      <c r="G4" s="10">
        <f>SUM(G2:G3)</f>
        <v>0</v>
      </c>
      <c r="H4" s="10">
        <f>SUM(H2:H3)</f>
        <v>1</v>
      </c>
      <c r="I4" s="10">
        <f>SUM(I2:I3)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AVERAGE(D2:D3)</f>
        <v>0</v>
      </c>
      <c r="E5" s="19">
        <f>AVERAGE(E2:E3)</f>
        <v>49</v>
      </c>
      <c r="F5" s="19">
        <f>D5-E5</f>
        <v>-49</v>
      </c>
    </row>
  </sheetData>
  <conditionalFormatting sqref="F5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Ridgeview</vt:lpstr>
      <vt:lpstr>Yearly</vt:lpstr>
      <vt:lpstr>playoffs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2015-07-28T00:34:04Z</dcterms:created>
  <dcterms:modified xsi:type="dcterms:W3CDTF">2017-02-05T13:59:09Z</dcterms:modified>
</cp:coreProperties>
</file>