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50" windowWidth="25395" windowHeight="10935"/>
  </bookViews>
  <sheets>
    <sheet name="York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64" i="2" l="1"/>
  <c r="G64" i="2"/>
  <c r="D64" i="2"/>
  <c r="F64" i="2" s="1"/>
  <c r="E64" i="2"/>
  <c r="C64" i="2"/>
  <c r="H63" i="2"/>
  <c r="G63" i="2"/>
  <c r="D63" i="2"/>
  <c r="E63" i="2"/>
  <c r="C63" i="2"/>
  <c r="F63" i="2"/>
  <c r="H62" i="2"/>
  <c r="L62" i="2" s="1"/>
  <c r="G62" i="2"/>
  <c r="D62" i="2"/>
  <c r="E62" i="2"/>
  <c r="C62" i="2"/>
  <c r="F62" i="2" s="1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L64" i="2" l="1"/>
  <c r="B64" i="2"/>
  <c r="I64" i="2" s="1"/>
  <c r="J64" i="2"/>
  <c r="F61" i="2"/>
  <c r="L60" i="2"/>
  <c r="L63" i="2"/>
  <c r="B63" i="2"/>
  <c r="I63" i="2" s="1"/>
  <c r="L61" i="2"/>
  <c r="F59" i="2"/>
  <c r="B62" i="2"/>
  <c r="I62" i="2" s="1"/>
  <c r="J62" i="2"/>
  <c r="B61" i="2"/>
  <c r="I61" i="2" s="1"/>
  <c r="F60" i="2"/>
  <c r="L59" i="2"/>
  <c r="B60" i="2"/>
  <c r="I60" i="2" s="1"/>
  <c r="F58" i="2"/>
  <c r="L58" i="2"/>
  <c r="L56" i="2"/>
  <c r="B58" i="2"/>
  <c r="J58" i="2" s="1"/>
  <c r="B59" i="2"/>
  <c r="I59" i="2" s="1"/>
  <c r="F57" i="2"/>
  <c r="L57" i="2"/>
  <c r="I58" i="2"/>
  <c r="L55" i="2"/>
  <c r="B57" i="2"/>
  <c r="I57" i="2" s="1"/>
  <c r="L53" i="2"/>
  <c r="F54" i="2"/>
  <c r="B56" i="2"/>
  <c r="I56" i="2" s="1"/>
  <c r="F56" i="2"/>
  <c r="F50" i="2"/>
  <c r="B55" i="2"/>
  <c r="J55" i="2" s="1"/>
  <c r="F55" i="2"/>
  <c r="F53" i="2"/>
  <c r="L54" i="2"/>
  <c r="B54" i="2"/>
  <c r="J54" i="2" s="1"/>
  <c r="F51" i="2"/>
  <c r="F52" i="2"/>
  <c r="B53" i="2"/>
  <c r="J53" i="2" s="1"/>
  <c r="L52" i="2"/>
  <c r="B52" i="2"/>
  <c r="I52" i="2" s="1"/>
  <c r="L47" i="2"/>
  <c r="L51" i="2"/>
  <c r="B51" i="2"/>
  <c r="J51" i="2" s="1"/>
  <c r="L50" i="2"/>
  <c r="B50" i="2"/>
  <c r="J50" i="2" s="1"/>
  <c r="F48" i="2"/>
  <c r="L49" i="2"/>
  <c r="F49" i="2"/>
  <c r="B49" i="2"/>
  <c r="L48" i="2"/>
  <c r="B48" i="2"/>
  <c r="J48" i="2" s="1"/>
  <c r="F45" i="2"/>
  <c r="L45" i="2"/>
  <c r="B47" i="2"/>
  <c r="J47" i="2" s="1"/>
  <c r="F47" i="2"/>
  <c r="L39" i="2"/>
  <c r="L43" i="2"/>
  <c r="L46" i="2"/>
  <c r="B46" i="2"/>
  <c r="I46" i="2" s="1"/>
  <c r="F46" i="2"/>
  <c r="B45" i="2"/>
  <c r="I45" i="2" s="1"/>
  <c r="L44" i="2"/>
  <c r="F44" i="2"/>
  <c r="B44" i="2"/>
  <c r="F43" i="2"/>
  <c r="B43" i="2"/>
  <c r="J43" i="2" s="1"/>
  <c r="L42" i="2"/>
  <c r="B42" i="2"/>
  <c r="I42" i="2" s="1"/>
  <c r="F42" i="2"/>
  <c r="F40" i="2"/>
  <c r="L41" i="2"/>
  <c r="F41" i="2"/>
  <c r="B41" i="2"/>
  <c r="L40" i="2"/>
  <c r="B40" i="2"/>
  <c r="I40" i="2" s="1"/>
  <c r="F39" i="2"/>
  <c r="L38" i="2"/>
  <c r="B39" i="2"/>
  <c r="J39" i="2" s="1"/>
  <c r="B37" i="2"/>
  <c r="I37" i="2" s="1"/>
  <c r="L37" i="2"/>
  <c r="F38" i="2"/>
  <c r="B38" i="2"/>
  <c r="L35" i="2"/>
  <c r="F37" i="2"/>
  <c r="L36" i="2"/>
  <c r="F36" i="2"/>
  <c r="B36" i="2"/>
  <c r="F35" i="2"/>
  <c r="B35" i="2"/>
  <c r="I35" i="2" s="1"/>
  <c r="L33" i="2"/>
  <c r="L34" i="2"/>
  <c r="B34" i="2"/>
  <c r="J34" i="2" s="1"/>
  <c r="F34" i="2"/>
  <c r="F32" i="2"/>
  <c r="L32" i="2"/>
  <c r="F33" i="2"/>
  <c r="B33" i="2"/>
  <c r="B32" i="2"/>
  <c r="J32" i="2" s="1"/>
  <c r="L28" i="2"/>
  <c r="F30" i="2"/>
  <c r="L30" i="2"/>
  <c r="L31" i="2"/>
  <c r="B31" i="2"/>
  <c r="J31" i="2" s="1"/>
  <c r="F31" i="2"/>
  <c r="F29" i="2"/>
  <c r="B30" i="2"/>
  <c r="J30" i="2" s="1"/>
  <c r="L29" i="2"/>
  <c r="B29" i="2"/>
  <c r="J29" i="2" s="1"/>
  <c r="L25" i="2"/>
  <c r="F28" i="2"/>
  <c r="B28" i="2"/>
  <c r="L24" i="2"/>
  <c r="F25" i="2"/>
  <c r="L27" i="2"/>
  <c r="B27" i="2"/>
  <c r="I27" i="2" s="1"/>
  <c r="F27" i="2"/>
  <c r="L26" i="2"/>
  <c r="B26" i="2"/>
  <c r="J26" i="2" s="1"/>
  <c r="F26" i="2"/>
  <c r="F24" i="2"/>
  <c r="B25" i="2"/>
  <c r="I25" i="2" s="1"/>
  <c r="L22" i="2"/>
  <c r="F23" i="2"/>
  <c r="B24" i="2"/>
  <c r="I24" i="2" s="1"/>
  <c r="F21" i="2"/>
  <c r="L23" i="2"/>
  <c r="B23" i="2"/>
  <c r="J23" i="2" s="1"/>
  <c r="B21" i="2"/>
  <c r="J21" i="2" s="1"/>
  <c r="B22" i="2"/>
  <c r="J22" i="2" s="1"/>
  <c r="F22" i="2"/>
  <c r="F19" i="2"/>
  <c r="B20" i="2"/>
  <c r="I20" i="2" s="1"/>
  <c r="L21" i="2"/>
  <c r="L20" i="2"/>
  <c r="F20" i="2"/>
  <c r="B18" i="2"/>
  <c r="I18" i="2" s="1"/>
  <c r="B19" i="2"/>
  <c r="I19" i="2" s="1"/>
  <c r="L19" i="2"/>
  <c r="B16" i="2"/>
  <c r="I16" i="2" s="1"/>
  <c r="F18" i="2"/>
  <c r="L18" i="2"/>
  <c r="B17" i="2"/>
  <c r="I17" i="2" s="1"/>
  <c r="L17" i="2"/>
  <c r="F17" i="2"/>
  <c r="L16" i="2"/>
  <c r="F16" i="2"/>
  <c r="B15" i="2"/>
  <c r="I15" i="2" s="1"/>
  <c r="L15" i="2"/>
  <c r="F15" i="2"/>
  <c r="F13" i="2"/>
  <c r="B14" i="2"/>
  <c r="J14" i="2" s="1"/>
  <c r="L14" i="2"/>
  <c r="F14" i="2"/>
  <c r="B12" i="2"/>
  <c r="I12" i="2" s="1"/>
  <c r="L13" i="2"/>
  <c r="B13" i="2"/>
  <c r="B11" i="2"/>
  <c r="I11" i="2" s="1"/>
  <c r="L12" i="2"/>
  <c r="F12" i="2"/>
  <c r="L11" i="2"/>
  <c r="F11" i="2"/>
  <c r="B10" i="2"/>
  <c r="I10" i="2" s="1"/>
  <c r="L10" i="2"/>
  <c r="F10" i="2"/>
  <c r="L9" i="2"/>
  <c r="B9" i="2"/>
  <c r="J9" i="2" s="1"/>
  <c r="F9" i="2"/>
  <c r="B7" i="2"/>
  <c r="I7" i="2" s="1"/>
  <c r="B8" i="2"/>
  <c r="J8" i="2" s="1"/>
  <c r="L8" i="2"/>
  <c r="F8" i="2"/>
  <c r="L7" i="2"/>
  <c r="F7" i="2"/>
  <c r="F5" i="2"/>
  <c r="L6" i="2"/>
  <c r="B6" i="2"/>
  <c r="I6" i="2" s="1"/>
  <c r="F6" i="2"/>
  <c r="L5" i="2"/>
  <c r="B5" i="2"/>
  <c r="B4" i="2"/>
  <c r="J4" i="2" s="1"/>
  <c r="L4" i="2"/>
  <c r="F4" i="2"/>
  <c r="L3" i="2"/>
  <c r="B3" i="2"/>
  <c r="I3" i="2" s="1"/>
  <c r="F3" i="2"/>
  <c r="C66" i="2"/>
  <c r="L2" i="2"/>
  <c r="G67" i="2"/>
  <c r="G66" i="2"/>
  <c r="E66" i="2"/>
  <c r="H67" i="2"/>
  <c r="B2" i="2"/>
  <c r="I2" i="2" s="1"/>
  <c r="F2" i="2"/>
  <c r="D66" i="2"/>
  <c r="H66" i="2"/>
  <c r="K64" i="2" l="1"/>
  <c r="J63" i="2"/>
  <c r="K63" i="2" s="1"/>
  <c r="K62" i="2"/>
  <c r="J61" i="2"/>
  <c r="K61" i="2" s="1"/>
  <c r="J59" i="2"/>
  <c r="K59" i="2" s="1"/>
  <c r="J60" i="2"/>
  <c r="K60" i="2" s="1"/>
  <c r="K58" i="2"/>
  <c r="J57" i="2"/>
  <c r="K57" i="2" s="1"/>
  <c r="I55" i="2"/>
  <c r="K55" i="2" s="1"/>
  <c r="J56" i="2"/>
  <c r="K56" i="2" s="1"/>
  <c r="I54" i="2"/>
  <c r="K54" i="2" s="1"/>
  <c r="I50" i="2"/>
  <c r="K50" i="2" s="1"/>
  <c r="I53" i="2"/>
  <c r="K53" i="2" s="1"/>
  <c r="J52" i="2"/>
  <c r="K52" i="2" s="1"/>
  <c r="I51" i="2"/>
  <c r="K51" i="2" s="1"/>
  <c r="I48" i="2"/>
  <c r="K48" i="2" s="1"/>
  <c r="I49" i="2"/>
  <c r="J49" i="2"/>
  <c r="I47" i="2"/>
  <c r="K47" i="2" s="1"/>
  <c r="J46" i="2"/>
  <c r="K46" i="2" s="1"/>
  <c r="J37" i="2"/>
  <c r="J45" i="2"/>
  <c r="K45" i="2" s="1"/>
  <c r="I44" i="2"/>
  <c r="J44" i="2"/>
  <c r="I43" i="2"/>
  <c r="K43" i="2" s="1"/>
  <c r="I39" i="2"/>
  <c r="K39" i="2" s="1"/>
  <c r="J42" i="2"/>
  <c r="K42" i="2" s="1"/>
  <c r="I41" i="2"/>
  <c r="J41" i="2"/>
  <c r="J40" i="2"/>
  <c r="K40" i="2" s="1"/>
  <c r="I38" i="2"/>
  <c r="J38" i="2"/>
  <c r="K37" i="2"/>
  <c r="I36" i="2"/>
  <c r="J36" i="2"/>
  <c r="J35" i="2"/>
  <c r="K35" i="2" s="1"/>
  <c r="I34" i="2"/>
  <c r="K34" i="2" s="1"/>
  <c r="I32" i="2"/>
  <c r="K32" i="2" s="1"/>
  <c r="I33" i="2"/>
  <c r="J33" i="2"/>
  <c r="I29" i="2"/>
  <c r="K29" i="2" s="1"/>
  <c r="I31" i="2"/>
  <c r="K31" i="2" s="1"/>
  <c r="I30" i="2"/>
  <c r="K30" i="2" s="1"/>
  <c r="I28" i="2"/>
  <c r="J28" i="2"/>
  <c r="I26" i="2"/>
  <c r="K26" i="2" s="1"/>
  <c r="J27" i="2"/>
  <c r="K27" i="2" s="1"/>
  <c r="J25" i="2"/>
  <c r="K25" i="2" s="1"/>
  <c r="I22" i="2"/>
  <c r="K22" i="2" s="1"/>
  <c r="I23" i="2"/>
  <c r="K23" i="2" s="1"/>
  <c r="J24" i="2"/>
  <c r="K24" i="2" s="1"/>
  <c r="I21" i="2"/>
  <c r="K21" i="2" s="1"/>
  <c r="J18" i="2"/>
  <c r="K18" i="2" s="1"/>
  <c r="J20" i="2"/>
  <c r="K20" i="2" s="1"/>
  <c r="J19" i="2"/>
  <c r="K19" i="2" s="1"/>
  <c r="J16" i="2"/>
  <c r="K16" i="2" s="1"/>
  <c r="J17" i="2"/>
  <c r="K17" i="2" s="1"/>
  <c r="J12" i="2"/>
  <c r="K12" i="2" s="1"/>
  <c r="I14" i="2"/>
  <c r="K14" i="2" s="1"/>
  <c r="J15" i="2"/>
  <c r="K15" i="2" s="1"/>
  <c r="I13" i="2"/>
  <c r="J13" i="2"/>
  <c r="J11" i="2"/>
  <c r="K11" i="2" s="1"/>
  <c r="I9" i="2"/>
  <c r="K9" i="2" s="1"/>
  <c r="J10" i="2"/>
  <c r="K10" i="2" s="1"/>
  <c r="J7" i="2"/>
  <c r="K7" i="2" s="1"/>
  <c r="I8" i="2"/>
  <c r="K8" i="2" s="1"/>
  <c r="I4" i="2"/>
  <c r="K4" i="2" s="1"/>
  <c r="J6" i="2"/>
  <c r="K6" i="2" s="1"/>
  <c r="I5" i="2"/>
  <c r="J5" i="2"/>
  <c r="F66" i="2"/>
  <c r="J3" i="2"/>
  <c r="K3" i="2" s="1"/>
  <c r="L66" i="2"/>
  <c r="B66" i="2"/>
  <c r="J66" i="2" s="1"/>
  <c r="J2" i="2"/>
  <c r="K2" i="2" s="1"/>
  <c r="K49" i="2" l="1"/>
  <c r="K44" i="2"/>
  <c r="K41" i="2"/>
  <c r="K38" i="2"/>
  <c r="K36" i="2"/>
  <c r="K33" i="2"/>
  <c r="K28" i="2"/>
  <c r="K13" i="2"/>
  <c r="K5" i="2"/>
  <c r="I66" i="2"/>
  <c r="K66" i="2" s="1"/>
  <c r="D652" i="1" l="1"/>
  <c r="E652" i="1"/>
  <c r="G652" i="1"/>
  <c r="H652" i="1"/>
  <c r="I652" i="1"/>
  <c r="D653" i="1"/>
  <c r="E653" i="1"/>
  <c r="J652" i="1" l="1"/>
  <c r="F653" i="1"/>
</calcChain>
</file>

<file path=xl/comments1.xml><?xml version="1.0" encoding="utf-8"?>
<comments xmlns="http://schemas.openxmlformats.org/spreadsheetml/2006/main">
  <authors>
    <author>Melissa</author>
  </authors>
  <commentList>
    <comment ref="A65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<sst xmlns="http://schemas.openxmlformats.org/spreadsheetml/2006/main" count="3813" uniqueCount="170">
  <si>
    <t xml:space="preserve"> </t>
  </si>
  <si>
    <t>Poquoson</t>
  </si>
  <si>
    <t>Home</t>
  </si>
  <si>
    <t>L</t>
  </si>
  <si>
    <t>Virginia Beach</t>
  </si>
  <si>
    <t>Away</t>
  </si>
  <si>
    <t>Notes</t>
  </si>
  <si>
    <t>Coach</t>
  </si>
  <si>
    <t>Field</t>
  </si>
  <si>
    <t>Location</t>
  </si>
  <si>
    <t>Where</t>
  </si>
  <si>
    <t>OT</t>
  </si>
  <si>
    <t>T</t>
  </si>
  <si>
    <t>W</t>
  </si>
  <si>
    <t>Result</t>
  </si>
  <si>
    <t>Them</t>
  </si>
  <si>
    <t>Us</t>
  </si>
  <si>
    <t>Opponent</t>
  </si>
  <si>
    <t>Date</t>
  </si>
  <si>
    <t>Year</t>
  </si>
  <si>
    <t>Prince George</t>
  </si>
  <si>
    <t>Hopewell</t>
  </si>
  <si>
    <t>Red Simpson</t>
  </si>
  <si>
    <t>Matthew Whaley</t>
  </si>
  <si>
    <t>Yorktown</t>
  </si>
  <si>
    <t>Gloucester</t>
  </si>
  <si>
    <t>Smithfield</t>
  </si>
  <si>
    <t>Franklin</t>
  </si>
  <si>
    <t>Deep Creek</t>
  </si>
  <si>
    <t>postponed</t>
  </si>
  <si>
    <t>James Blair</t>
  </si>
  <si>
    <t>Pleasant Hill</t>
  </si>
  <si>
    <t>West Point</t>
  </si>
  <si>
    <t>Norfolk Academy</t>
  </si>
  <si>
    <t>Williamsburg</t>
  </si>
  <si>
    <t>Duval Field</t>
  </si>
  <si>
    <t>Newport News</t>
  </si>
  <si>
    <t>Norfolk</t>
  </si>
  <si>
    <t>postponed from 11-1</t>
  </si>
  <si>
    <t>Memorial Field</t>
  </si>
  <si>
    <t>Saunders Stadium</t>
  </si>
  <si>
    <t>postponed from 10-3</t>
  </si>
  <si>
    <t>Windsor</t>
  </si>
  <si>
    <t>Northampton</t>
  </si>
  <si>
    <t>Eastville</t>
  </si>
  <si>
    <t>Southampton</t>
  </si>
  <si>
    <t>Courtland</t>
  </si>
  <si>
    <t>Midlothian</t>
  </si>
  <si>
    <t>Oscar Smith</t>
  </si>
  <si>
    <t>South Norfolk</t>
  </si>
  <si>
    <t>Warwick</t>
  </si>
  <si>
    <t>Hampton</t>
  </si>
  <si>
    <t>Darling Stadium</t>
  </si>
  <si>
    <t>Grayson Williams</t>
  </si>
  <si>
    <t>Homer Ferguson</t>
  </si>
  <si>
    <t>Warwick High</t>
  </si>
  <si>
    <t>Norfolk Catholic</t>
  </si>
  <si>
    <t>Kecoughtan</t>
  </si>
  <si>
    <t>Suffolk</t>
  </si>
  <si>
    <t>Denbigh</t>
  </si>
  <si>
    <t>Maury</t>
  </si>
  <si>
    <t>Foreman Field</t>
  </si>
  <si>
    <t>Indian River</t>
  </si>
  <si>
    <t>Chesapeake</t>
  </si>
  <si>
    <t>Pembroke</t>
  </si>
  <si>
    <t>Armstrong Field</t>
  </si>
  <si>
    <t>Bethel</t>
  </si>
  <si>
    <t>Todd Stadium</t>
  </si>
  <si>
    <t>Charlie Hovis</t>
  </si>
  <si>
    <t>Huntington</t>
  </si>
  <si>
    <t>John Marshall</t>
  </si>
  <si>
    <t>Menchville</t>
  </si>
  <si>
    <t>postponed from 10-2</t>
  </si>
  <si>
    <t>Cary Field</t>
  </si>
  <si>
    <t>Bailey Field</t>
  </si>
  <si>
    <t>postponed from 10-28</t>
  </si>
  <si>
    <t>Lafayette</t>
  </si>
  <si>
    <t>Tabb</t>
  </si>
  <si>
    <t>Cooley Field</t>
  </si>
  <si>
    <t>postponed from 9-6</t>
  </si>
  <si>
    <t>postponed from 9-27</t>
  </si>
  <si>
    <t>Bill Lyons</t>
  </si>
  <si>
    <t>Bruton</t>
  </si>
  <si>
    <t>Park View Sterling</t>
  </si>
  <si>
    <t>Park View South Hill</t>
  </si>
  <si>
    <t>Varina</t>
  </si>
  <si>
    <t>Richmond</t>
  </si>
  <si>
    <t>Blue Devil Stadium</t>
  </si>
  <si>
    <t>John F. Kennedy Suffolk</t>
  </si>
  <si>
    <t>Bluestone</t>
  </si>
  <si>
    <t>South Hill</t>
  </si>
  <si>
    <t>Dragon Field</t>
  </si>
  <si>
    <t>postponed from 9-9</t>
  </si>
  <si>
    <t>Forest Glen</t>
  </si>
  <si>
    <t>John Yeates</t>
  </si>
  <si>
    <t>Matoaca</t>
  </si>
  <si>
    <t>Ettrick</t>
  </si>
  <si>
    <t>playoff at Ettrick</t>
  </si>
  <si>
    <t>playoff at Courtland</t>
  </si>
  <si>
    <t>Bob Pearce</t>
  </si>
  <si>
    <t>Bob Schmidt</t>
  </si>
  <si>
    <t>Benedictine</t>
  </si>
  <si>
    <t>Benedictine West</t>
  </si>
  <si>
    <t>Nottoway</t>
  </si>
  <si>
    <t>Crewe</t>
  </si>
  <si>
    <t>R. J. Golubic Stadium</t>
  </si>
  <si>
    <t>playoff at Crewe</t>
  </si>
  <si>
    <t>St. John's, DC</t>
  </si>
  <si>
    <t>Brunswick</t>
  </si>
  <si>
    <t>1OT</t>
  </si>
  <si>
    <t>Greensville County</t>
  </si>
  <si>
    <t>Emporia</t>
  </si>
  <si>
    <t>playoff at Emporia</t>
  </si>
  <si>
    <t>playoff at Yorktown</t>
  </si>
  <si>
    <t>Neutral</t>
  </si>
  <si>
    <t>Manassas</t>
  </si>
  <si>
    <t>Osbourn High</t>
  </si>
  <si>
    <t>playoff at Manassas</t>
  </si>
  <si>
    <t>Woodrow Wilson, DC</t>
  </si>
  <si>
    <t>G</t>
  </si>
  <si>
    <t>Lawrenceville</t>
  </si>
  <si>
    <t>Nansemond River</t>
  </si>
  <si>
    <t>Lakeland</t>
  </si>
  <si>
    <t>Nandua</t>
  </si>
  <si>
    <t>Onancock</t>
  </si>
  <si>
    <t>Middlesex</t>
  </si>
  <si>
    <t>Saluda</t>
  </si>
  <si>
    <t>New Kent</t>
  </si>
  <si>
    <t>Arrowhead Stadium</t>
  </si>
  <si>
    <t>playoff at Suffolk</t>
  </si>
  <si>
    <t>Grafton</t>
  </si>
  <si>
    <t>Spotsylvania</t>
  </si>
  <si>
    <t>playoff at Spotsylvania</t>
  </si>
  <si>
    <t>Sherando</t>
  </si>
  <si>
    <t>Stephens City</t>
  </si>
  <si>
    <t>playoff at Stephens City</t>
  </si>
  <si>
    <t>Jamestown</t>
  </si>
  <si>
    <t>John Ashley</t>
  </si>
  <si>
    <t>Charles City</t>
  </si>
  <si>
    <t>forfeit - no game</t>
  </si>
  <si>
    <t>playoff</t>
  </si>
  <si>
    <t>playoff at Poquoson</t>
  </si>
  <si>
    <t>James Monroe</t>
  </si>
  <si>
    <t>Fredericksburg</t>
  </si>
  <si>
    <t>Maury Stadium</t>
  </si>
  <si>
    <t>playoff at Fredericksburg</t>
  </si>
  <si>
    <t>Cosby</t>
  </si>
  <si>
    <t>Doug Pereira</t>
  </si>
  <si>
    <t>Warhill</t>
  </si>
  <si>
    <t>forfeit - original score 42-45</t>
  </si>
  <si>
    <t>Wanner Stadium</t>
  </si>
  <si>
    <t>Portsmouth</t>
  </si>
  <si>
    <t>Churchland</t>
  </si>
  <si>
    <t>Merner Field</t>
  </si>
  <si>
    <t>playoff at Hopewell</t>
  </si>
  <si>
    <t>Armstrong</t>
  </si>
  <si>
    <t>playoff at Richmond</t>
  </si>
  <si>
    <t>Loudoun Valley</t>
  </si>
  <si>
    <t>Purcellville</t>
  </si>
  <si>
    <t>playoff at Purcellville</t>
  </si>
  <si>
    <t>Colonial Heights</t>
  </si>
  <si>
    <t>Phoebus</t>
  </si>
  <si>
    <t>playoff at Hampton</t>
  </si>
  <si>
    <t>%</t>
  </si>
  <si>
    <t>PF</t>
  </si>
  <si>
    <t>PA</t>
  </si>
  <si>
    <t>Ave</t>
  </si>
  <si>
    <t>Pt. Diff.</t>
  </si>
  <si>
    <t>Pt. %</t>
  </si>
  <si>
    <t>Points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</si>
</sst>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u/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theme="0"/>
      <name val="Arial"/>
      <family val="2"/>
      <charset val="1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1">
    <xf numFmtId="0" fontId="0" fillId="0" borderId="0" xfId="0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Border="1"/>
    <xf numFmtId="49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NumberFormat="1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 applyProtection="1">
      <alignment horizontal="left"/>
      <protection locked="0"/>
    </xf>
    <xf numFmtId="0" fontId="2" fillId="4" borderId="1" xfId="0" applyNumberFormat="1" applyFont="1" applyFill="1" applyBorder="1" applyAlignment="1" applyProtection="1">
      <alignment horizontal="left"/>
      <protection locked="0"/>
    </xf>
    <xf numFmtId="0" fontId="8" fillId="5" borderId="2" xfId="2" applyFont="1" applyFill="1" applyBorder="1" applyAlignment="1">
      <alignment horizontal="center"/>
    </xf>
    <xf numFmtId="1" fontId="8" fillId="5" borderId="2" xfId="2" applyNumberFormat="1" applyFont="1" applyFill="1" applyBorder="1" applyAlignment="1">
      <alignment horizontal="center"/>
    </xf>
    <xf numFmtId="166" fontId="8" fillId="5" borderId="2" xfId="2" applyNumberFormat="1" applyFont="1" applyFill="1" applyBorder="1" applyAlignment="1">
      <alignment horizontal="center"/>
    </xf>
    <xf numFmtId="167" fontId="8" fillId="5" borderId="2" xfId="2" applyNumberFormat="1" applyFont="1" applyFill="1" applyBorder="1" applyAlignment="1">
      <alignment horizontal="center"/>
    </xf>
    <xf numFmtId="0" fontId="9" fillId="5" borderId="2" xfId="2" applyFont="1" applyFill="1" applyBorder="1"/>
    <xf numFmtId="165" fontId="9" fillId="5" borderId="2" xfId="2" applyNumberFormat="1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168" fontId="9" fillId="5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166" fontId="9" fillId="0" borderId="2" xfId="2" applyNumberFormat="1" applyFont="1" applyFill="1" applyBorder="1" applyAlignment="1">
      <alignment horizontal="center"/>
    </xf>
    <xf numFmtId="167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168" fontId="9" fillId="0" borderId="2" xfId="2" applyNumberFormat="1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655</xdr:row>
      <xdr:rowOff>0</xdr:rowOff>
    </xdr:from>
    <xdr:to>
      <xdr:col>8</xdr:col>
      <xdr:colOff>219075</xdr:colOff>
      <xdr:row>681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266825"/>
          <a:ext cx="4762500" cy="476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53"/>
  <sheetViews>
    <sheetView tabSelected="1" workbookViewId="0">
      <pane ySplit="1" topLeftCell="A626" activePane="bottomLeft" state="frozen"/>
      <selection pane="bottomLeft" activeCell="M654" sqref="M654"/>
    </sheetView>
  </sheetViews>
  <sheetFormatPr defaultRowHeight="14.25" customHeight="1" x14ac:dyDescent="0.2"/>
  <cols>
    <col min="1" max="1" width="6" style="6" customWidth="1"/>
    <col min="2" max="2" width="6.7109375" style="7" customWidth="1"/>
    <col min="3" max="3" width="31.42578125" style="2" customWidth="1"/>
    <col min="4" max="4" width="6.7109375" style="6" customWidth="1"/>
    <col min="5" max="5" width="7.42578125" style="6" customWidth="1"/>
    <col min="6" max="6" width="6.7109375" style="6" customWidth="1"/>
    <col min="7" max="8" width="4.5703125" style="6" customWidth="1"/>
    <col min="9" max="9" width="3.42578125" style="6" customWidth="1"/>
    <col min="10" max="10" width="5.85546875" style="6" customWidth="1"/>
    <col min="11" max="11" width="7.5703125" style="5" customWidth="1"/>
    <col min="12" max="12" width="24.85546875" style="4" customWidth="1"/>
    <col min="13" max="13" width="31" style="3" customWidth="1"/>
    <col min="14" max="14" width="24.85546875" style="2" customWidth="1"/>
    <col min="15" max="15" width="32.140625" style="2" customWidth="1"/>
    <col min="16" max="16384" width="9.140625" style="1"/>
  </cols>
  <sheetData>
    <row r="1" spans="1:15" s="13" customFormat="1" ht="14.25" customHeight="1" x14ac:dyDescent="0.2">
      <c r="A1" s="18" t="s">
        <v>19</v>
      </c>
      <c r="B1" s="20" t="s">
        <v>18</v>
      </c>
      <c r="C1" s="19" t="s">
        <v>17</v>
      </c>
      <c r="D1" s="18" t="s">
        <v>16</v>
      </c>
      <c r="E1" s="18" t="s">
        <v>15</v>
      </c>
      <c r="F1" s="18" t="s">
        <v>14</v>
      </c>
      <c r="G1" s="17" t="s">
        <v>13</v>
      </c>
      <c r="H1" s="17" t="s">
        <v>3</v>
      </c>
      <c r="I1" s="17" t="s">
        <v>12</v>
      </c>
      <c r="J1" s="17" t="s">
        <v>11</v>
      </c>
      <c r="K1" s="14" t="s">
        <v>10</v>
      </c>
      <c r="L1" s="16" t="s">
        <v>9</v>
      </c>
      <c r="M1" s="15" t="s">
        <v>8</v>
      </c>
      <c r="N1" s="14" t="s">
        <v>7</v>
      </c>
      <c r="O1" s="14" t="s">
        <v>6</v>
      </c>
    </row>
    <row r="2" spans="1:15" s="12" customFormat="1" ht="14.25" customHeight="1" x14ac:dyDescent="0.2">
      <c r="A2" s="21">
        <v>1954</v>
      </c>
      <c r="B2" s="22">
        <v>43009</v>
      </c>
      <c r="C2" s="23" t="s">
        <v>20</v>
      </c>
      <c r="D2" s="21">
        <v>0</v>
      </c>
      <c r="E2" s="21">
        <v>13</v>
      </c>
      <c r="F2" s="21" t="s">
        <v>3</v>
      </c>
      <c r="G2" s="21"/>
      <c r="H2" s="21">
        <v>1</v>
      </c>
      <c r="I2" s="21"/>
      <c r="J2" s="21"/>
      <c r="K2" s="24" t="s">
        <v>5</v>
      </c>
      <c r="L2" s="25" t="s">
        <v>21</v>
      </c>
      <c r="M2" s="26"/>
      <c r="N2" s="23" t="s">
        <v>22</v>
      </c>
      <c r="O2" s="23"/>
    </row>
    <row r="3" spans="1:15" s="12" customFormat="1" ht="14.25" customHeight="1" x14ac:dyDescent="0.2">
      <c r="A3" s="21">
        <v>1954</v>
      </c>
      <c r="B3" s="22">
        <v>43016</v>
      </c>
      <c r="C3" s="23" t="s">
        <v>23</v>
      </c>
      <c r="D3" s="21">
        <v>0</v>
      </c>
      <c r="E3" s="21">
        <v>14</v>
      </c>
      <c r="F3" s="21" t="s">
        <v>3</v>
      </c>
      <c r="G3" s="21"/>
      <c r="H3" s="21">
        <v>1</v>
      </c>
      <c r="I3" s="21"/>
      <c r="J3" s="21"/>
      <c r="K3" s="24" t="s">
        <v>2</v>
      </c>
      <c r="L3" s="25" t="s">
        <v>24</v>
      </c>
      <c r="M3" s="26"/>
      <c r="N3" s="23" t="s">
        <v>22</v>
      </c>
      <c r="O3" s="23"/>
    </row>
    <row r="4" spans="1:15" s="12" customFormat="1" ht="14.25" customHeight="1" x14ac:dyDescent="0.2">
      <c r="A4" s="21">
        <v>1954</v>
      </c>
      <c r="B4" s="22">
        <v>43031</v>
      </c>
      <c r="C4" s="23" t="s">
        <v>25</v>
      </c>
      <c r="D4" s="21">
        <v>0</v>
      </c>
      <c r="E4" s="21">
        <v>43</v>
      </c>
      <c r="F4" s="21" t="s">
        <v>3</v>
      </c>
      <c r="G4" s="21"/>
      <c r="H4" s="21">
        <v>1</v>
      </c>
      <c r="I4" s="21"/>
      <c r="J4" s="21"/>
      <c r="K4" s="24" t="s">
        <v>2</v>
      </c>
      <c r="L4" s="25" t="s">
        <v>24</v>
      </c>
      <c r="M4" s="26"/>
      <c r="N4" s="23" t="s">
        <v>22</v>
      </c>
      <c r="O4" s="23"/>
    </row>
    <row r="5" spans="1:15" s="12" customFormat="1" ht="14.25" customHeight="1" x14ac:dyDescent="0.2">
      <c r="A5" s="21">
        <v>1954</v>
      </c>
      <c r="B5" s="22">
        <v>43037</v>
      </c>
      <c r="C5" s="23" t="s">
        <v>26</v>
      </c>
      <c r="D5" s="21">
        <v>0</v>
      </c>
      <c r="E5" s="21">
        <v>26</v>
      </c>
      <c r="F5" s="21" t="s">
        <v>3</v>
      </c>
      <c r="G5" s="21"/>
      <c r="H5" s="21">
        <v>1</v>
      </c>
      <c r="I5" s="21"/>
      <c r="J5" s="21"/>
      <c r="K5" s="24" t="s">
        <v>5</v>
      </c>
      <c r="L5" s="25" t="s">
        <v>26</v>
      </c>
      <c r="M5" s="26"/>
      <c r="N5" s="23" t="s">
        <v>22</v>
      </c>
      <c r="O5" s="23"/>
    </row>
    <row r="6" spans="1:15" s="12" customFormat="1" ht="14.25" customHeight="1" x14ac:dyDescent="0.2">
      <c r="A6" s="21">
        <v>1954</v>
      </c>
      <c r="B6" s="22">
        <v>43044</v>
      </c>
      <c r="C6" s="23" t="s">
        <v>27</v>
      </c>
      <c r="D6" s="21">
        <v>7</v>
      </c>
      <c r="E6" s="21">
        <v>12</v>
      </c>
      <c r="F6" s="21" t="s">
        <v>3</v>
      </c>
      <c r="G6" s="21"/>
      <c r="H6" s="21">
        <v>1</v>
      </c>
      <c r="I6" s="21"/>
      <c r="J6" s="21"/>
      <c r="K6" s="24" t="s">
        <v>2</v>
      </c>
      <c r="L6" s="25" t="s">
        <v>24</v>
      </c>
      <c r="M6" s="26"/>
      <c r="N6" s="23" t="s">
        <v>22</v>
      </c>
      <c r="O6" s="23"/>
    </row>
    <row r="7" spans="1:15" s="12" customFormat="1" ht="14.25" customHeight="1" x14ac:dyDescent="0.2">
      <c r="A7" s="21">
        <v>1954</v>
      </c>
      <c r="B7" s="22">
        <v>43051</v>
      </c>
      <c r="C7" s="23" t="s">
        <v>28</v>
      </c>
      <c r="D7" s="21">
        <v>9</v>
      </c>
      <c r="E7" s="21">
        <v>38</v>
      </c>
      <c r="F7" s="21" t="s">
        <v>3</v>
      </c>
      <c r="G7" s="21"/>
      <c r="H7" s="21">
        <v>1</v>
      </c>
      <c r="I7" s="21"/>
      <c r="J7" s="21"/>
      <c r="K7" s="24" t="s">
        <v>2</v>
      </c>
      <c r="L7" s="25" t="s">
        <v>24</v>
      </c>
      <c r="M7" s="26"/>
      <c r="N7" s="23" t="s">
        <v>22</v>
      </c>
      <c r="O7" s="23"/>
    </row>
    <row r="8" spans="1:15" ht="14.25" customHeight="1" x14ac:dyDescent="0.2">
      <c r="A8" s="27">
        <v>1955</v>
      </c>
      <c r="B8" s="28">
        <v>42995</v>
      </c>
      <c r="C8" s="29" t="s">
        <v>25</v>
      </c>
      <c r="D8" s="27">
        <v>7</v>
      </c>
      <c r="E8" s="27">
        <v>0</v>
      </c>
      <c r="F8" s="27" t="s">
        <v>13</v>
      </c>
      <c r="G8" s="27">
        <v>1</v>
      </c>
      <c r="H8" s="27"/>
      <c r="I8" s="27"/>
      <c r="J8" s="27"/>
      <c r="K8" s="30" t="s">
        <v>5</v>
      </c>
      <c r="L8" s="31" t="s">
        <v>25</v>
      </c>
      <c r="M8" s="32"/>
      <c r="N8" s="29" t="s">
        <v>22</v>
      </c>
      <c r="O8" s="29"/>
    </row>
    <row r="9" spans="1:15" ht="14.25" customHeight="1" x14ac:dyDescent="0.2">
      <c r="A9" s="27">
        <v>1955</v>
      </c>
      <c r="B9" s="28">
        <v>43001</v>
      </c>
      <c r="C9" s="29" t="s">
        <v>26</v>
      </c>
      <c r="D9" s="27">
        <v>0</v>
      </c>
      <c r="E9" s="27">
        <v>19</v>
      </c>
      <c r="F9" s="27" t="s">
        <v>3</v>
      </c>
      <c r="G9" s="27"/>
      <c r="H9" s="27">
        <v>1</v>
      </c>
      <c r="I9" s="27"/>
      <c r="J9" s="27"/>
      <c r="K9" s="30" t="s">
        <v>2</v>
      </c>
      <c r="L9" s="31" t="s">
        <v>24</v>
      </c>
      <c r="M9" s="32"/>
      <c r="N9" s="29" t="s">
        <v>22</v>
      </c>
      <c r="O9" s="29"/>
    </row>
    <row r="10" spans="1:15" ht="14.25" customHeight="1" x14ac:dyDescent="0.2">
      <c r="A10" s="27">
        <v>1955</v>
      </c>
      <c r="B10" s="28">
        <v>43008</v>
      </c>
      <c r="C10" s="29" t="s">
        <v>20</v>
      </c>
      <c r="D10" s="27">
        <v>0</v>
      </c>
      <c r="E10" s="27">
        <v>0</v>
      </c>
      <c r="F10" s="27" t="s">
        <v>12</v>
      </c>
      <c r="G10" s="27"/>
      <c r="H10" s="27"/>
      <c r="I10" s="27">
        <v>1</v>
      </c>
      <c r="J10" s="27"/>
      <c r="K10" s="30" t="s">
        <v>2</v>
      </c>
      <c r="L10" s="31" t="s">
        <v>24</v>
      </c>
      <c r="M10" s="32"/>
      <c r="N10" s="29" t="s">
        <v>22</v>
      </c>
      <c r="O10" s="29"/>
    </row>
    <row r="11" spans="1:15" ht="14.25" customHeight="1" x14ac:dyDescent="0.2">
      <c r="A11" s="27">
        <v>1955</v>
      </c>
      <c r="B11" s="28">
        <v>43023</v>
      </c>
      <c r="C11" s="29" t="s">
        <v>1</v>
      </c>
      <c r="D11" s="27">
        <v>20</v>
      </c>
      <c r="E11" s="27">
        <v>0</v>
      </c>
      <c r="F11" s="27" t="s">
        <v>13</v>
      </c>
      <c r="G11" s="27">
        <v>1</v>
      </c>
      <c r="H11" s="27"/>
      <c r="I11" s="27"/>
      <c r="J11" s="27"/>
      <c r="K11" s="30" t="s">
        <v>5</v>
      </c>
      <c r="L11" s="31" t="s">
        <v>1</v>
      </c>
      <c r="M11" s="32"/>
      <c r="N11" s="29" t="s">
        <v>22</v>
      </c>
      <c r="O11" s="29" t="s">
        <v>29</v>
      </c>
    </row>
    <row r="12" spans="1:15" ht="14.25" customHeight="1" x14ac:dyDescent="0.2">
      <c r="A12" s="27">
        <v>1955</v>
      </c>
      <c r="B12" s="28">
        <v>43029</v>
      </c>
      <c r="C12" s="29" t="s">
        <v>30</v>
      </c>
      <c r="D12" s="27">
        <v>7</v>
      </c>
      <c r="E12" s="27">
        <v>18</v>
      </c>
      <c r="F12" s="27" t="s">
        <v>3</v>
      </c>
      <c r="G12" s="27"/>
      <c r="H12" s="27">
        <v>1</v>
      </c>
      <c r="I12" s="27"/>
      <c r="J12" s="27"/>
      <c r="K12" s="30" t="s">
        <v>5</v>
      </c>
      <c r="L12" s="31" t="s">
        <v>34</v>
      </c>
      <c r="M12" s="32"/>
      <c r="N12" s="29" t="s">
        <v>22</v>
      </c>
      <c r="O12" s="29"/>
    </row>
    <row r="13" spans="1:15" ht="14.25" customHeight="1" x14ac:dyDescent="0.2">
      <c r="A13" s="27">
        <v>1955</v>
      </c>
      <c r="B13" s="28">
        <v>43036</v>
      </c>
      <c r="C13" s="29" t="s">
        <v>31</v>
      </c>
      <c r="D13" s="27">
        <v>25</v>
      </c>
      <c r="E13" s="27">
        <v>0</v>
      </c>
      <c r="F13" s="27" t="s">
        <v>13</v>
      </c>
      <c r="G13" s="27">
        <v>1</v>
      </c>
      <c r="H13" s="27"/>
      <c r="I13" s="27"/>
      <c r="J13" s="27"/>
      <c r="K13" s="30" t="s">
        <v>5</v>
      </c>
      <c r="L13" s="31" t="s">
        <v>32</v>
      </c>
      <c r="M13" s="32"/>
      <c r="N13" s="29" t="s">
        <v>22</v>
      </c>
      <c r="O13" s="29"/>
    </row>
    <row r="14" spans="1:15" ht="14.25" customHeight="1" x14ac:dyDescent="0.2">
      <c r="A14" s="27">
        <v>1955</v>
      </c>
      <c r="B14" s="28">
        <v>43043</v>
      </c>
      <c r="C14" s="29" t="s">
        <v>4</v>
      </c>
      <c r="D14" s="27">
        <v>14</v>
      </c>
      <c r="E14" s="27">
        <v>27</v>
      </c>
      <c r="F14" s="27" t="s">
        <v>3</v>
      </c>
      <c r="G14" s="27"/>
      <c r="H14" s="27">
        <v>1</v>
      </c>
      <c r="I14" s="27"/>
      <c r="J14" s="27"/>
      <c r="K14" s="30" t="s">
        <v>2</v>
      </c>
      <c r="L14" s="31" t="s">
        <v>24</v>
      </c>
      <c r="M14" s="32"/>
      <c r="N14" s="29" t="s">
        <v>22</v>
      </c>
      <c r="O14" s="29"/>
    </row>
    <row r="15" spans="1:15" ht="14.25" customHeight="1" x14ac:dyDescent="0.2">
      <c r="A15" s="27">
        <v>1955</v>
      </c>
      <c r="B15" s="28">
        <v>43050</v>
      </c>
      <c r="C15" s="29" t="s">
        <v>27</v>
      </c>
      <c r="D15" s="27">
        <v>18</v>
      </c>
      <c r="E15" s="27">
        <v>9</v>
      </c>
      <c r="F15" s="27" t="s">
        <v>13</v>
      </c>
      <c r="G15" s="27">
        <v>1</v>
      </c>
      <c r="H15" s="27"/>
      <c r="I15" s="27"/>
      <c r="J15" s="27"/>
      <c r="K15" s="30" t="s">
        <v>2</v>
      </c>
      <c r="L15" s="31" t="s">
        <v>24</v>
      </c>
      <c r="M15" s="32"/>
      <c r="N15" s="29" t="s">
        <v>22</v>
      </c>
      <c r="O15" s="29"/>
    </row>
    <row r="16" spans="1:15" ht="14.25" customHeight="1" x14ac:dyDescent="0.2">
      <c r="A16" s="27">
        <v>1955</v>
      </c>
      <c r="B16" s="28">
        <v>43057</v>
      </c>
      <c r="C16" s="29" t="s">
        <v>28</v>
      </c>
      <c r="D16" s="27">
        <v>7</v>
      </c>
      <c r="E16" s="27">
        <v>0</v>
      </c>
      <c r="F16" s="27" t="s">
        <v>13</v>
      </c>
      <c r="G16" s="27">
        <v>1</v>
      </c>
      <c r="H16" s="27"/>
      <c r="I16" s="27"/>
      <c r="J16" s="27"/>
      <c r="K16" s="30" t="s">
        <v>5</v>
      </c>
      <c r="L16" s="31" t="s">
        <v>4</v>
      </c>
      <c r="M16" s="32"/>
      <c r="N16" s="29" t="s">
        <v>22</v>
      </c>
      <c r="O16" s="29"/>
    </row>
    <row r="17" spans="1:15" ht="14.25" customHeight="1" x14ac:dyDescent="0.2">
      <c r="A17" s="21">
        <v>1956</v>
      </c>
      <c r="B17" s="22">
        <v>42992</v>
      </c>
      <c r="C17" s="23" t="s">
        <v>25</v>
      </c>
      <c r="D17" s="21">
        <v>6</v>
      </c>
      <c r="E17" s="21">
        <v>6</v>
      </c>
      <c r="F17" s="21" t="s">
        <v>12</v>
      </c>
      <c r="G17" s="21"/>
      <c r="H17" s="21"/>
      <c r="I17" s="21">
        <v>1</v>
      </c>
      <c r="J17" s="21"/>
      <c r="K17" s="24" t="s">
        <v>2</v>
      </c>
      <c r="L17" s="25" t="s">
        <v>24</v>
      </c>
      <c r="M17" s="26"/>
      <c r="N17" s="23" t="s">
        <v>22</v>
      </c>
      <c r="O17" s="23"/>
    </row>
    <row r="18" spans="1:15" ht="14.25" customHeight="1" x14ac:dyDescent="0.2">
      <c r="A18" s="21">
        <v>1956</v>
      </c>
      <c r="B18" s="22">
        <v>42999</v>
      </c>
      <c r="C18" s="23" t="s">
        <v>26</v>
      </c>
      <c r="D18" s="21">
        <v>18</v>
      </c>
      <c r="E18" s="21">
        <v>7</v>
      </c>
      <c r="F18" s="21" t="s">
        <v>13</v>
      </c>
      <c r="G18" s="21">
        <v>1</v>
      </c>
      <c r="H18" s="21"/>
      <c r="I18" s="21"/>
      <c r="J18" s="21"/>
      <c r="K18" s="24" t="s">
        <v>5</v>
      </c>
      <c r="L18" s="25" t="s">
        <v>26</v>
      </c>
      <c r="M18" s="26"/>
      <c r="N18" s="23" t="s">
        <v>22</v>
      </c>
      <c r="O18" s="23"/>
    </row>
    <row r="19" spans="1:15" ht="14.25" customHeight="1" x14ac:dyDescent="0.2">
      <c r="A19" s="21">
        <v>1956</v>
      </c>
      <c r="B19" s="22">
        <v>43007</v>
      </c>
      <c r="C19" s="23" t="s">
        <v>20</v>
      </c>
      <c r="D19" s="21">
        <v>7</v>
      </c>
      <c r="E19" s="21">
        <v>0</v>
      </c>
      <c r="F19" s="21" t="s">
        <v>13</v>
      </c>
      <c r="G19" s="21">
        <v>1</v>
      </c>
      <c r="H19" s="21"/>
      <c r="I19" s="21"/>
      <c r="J19" s="21"/>
      <c r="K19" s="24" t="s">
        <v>5</v>
      </c>
      <c r="L19" s="25" t="s">
        <v>20</v>
      </c>
      <c r="M19" s="26"/>
      <c r="N19" s="23" t="s">
        <v>22</v>
      </c>
      <c r="O19" s="23"/>
    </row>
    <row r="20" spans="1:15" ht="14.25" customHeight="1" x14ac:dyDescent="0.2">
      <c r="A20" s="21">
        <v>1956</v>
      </c>
      <c r="B20" s="22">
        <v>43013</v>
      </c>
      <c r="C20" s="23" t="s">
        <v>1</v>
      </c>
      <c r="D20" s="21">
        <v>12</v>
      </c>
      <c r="E20" s="21">
        <v>0</v>
      </c>
      <c r="F20" s="21" t="s">
        <v>13</v>
      </c>
      <c r="G20" s="21">
        <v>1</v>
      </c>
      <c r="H20" s="21"/>
      <c r="I20" s="21"/>
      <c r="J20" s="21"/>
      <c r="K20" s="24" t="s">
        <v>2</v>
      </c>
      <c r="L20" s="25" t="s">
        <v>24</v>
      </c>
      <c r="M20" s="26"/>
      <c r="N20" s="23" t="s">
        <v>22</v>
      </c>
      <c r="O20" s="23"/>
    </row>
    <row r="21" spans="1:15" ht="14.25" customHeight="1" x14ac:dyDescent="0.2">
      <c r="A21" s="21">
        <v>1956</v>
      </c>
      <c r="B21" s="22">
        <v>43020</v>
      </c>
      <c r="C21" s="23" t="s">
        <v>33</v>
      </c>
      <c r="D21" s="21">
        <v>13</v>
      </c>
      <c r="E21" s="21">
        <v>0</v>
      </c>
      <c r="F21" s="21" t="s">
        <v>13</v>
      </c>
      <c r="G21" s="21">
        <v>1</v>
      </c>
      <c r="H21" s="21"/>
      <c r="I21" s="21"/>
      <c r="J21" s="21"/>
      <c r="K21" s="24" t="s">
        <v>2</v>
      </c>
      <c r="L21" s="25" t="s">
        <v>24</v>
      </c>
      <c r="M21" s="26"/>
      <c r="N21" s="23" t="s">
        <v>22</v>
      </c>
      <c r="O21" s="23"/>
    </row>
    <row r="22" spans="1:15" ht="14.25" customHeight="1" x14ac:dyDescent="0.2">
      <c r="A22" s="21">
        <v>1956</v>
      </c>
      <c r="B22" s="22">
        <v>43027</v>
      </c>
      <c r="C22" s="23" t="s">
        <v>30</v>
      </c>
      <c r="D22" s="21">
        <v>32</v>
      </c>
      <c r="E22" s="21">
        <v>7</v>
      </c>
      <c r="F22" s="21" t="s">
        <v>13</v>
      </c>
      <c r="G22" s="21">
        <v>1</v>
      </c>
      <c r="H22" s="21"/>
      <c r="I22" s="21"/>
      <c r="J22" s="21"/>
      <c r="K22" s="24" t="s">
        <v>2</v>
      </c>
      <c r="L22" s="25" t="s">
        <v>24</v>
      </c>
      <c r="M22" s="26"/>
      <c r="N22" s="23" t="s">
        <v>22</v>
      </c>
      <c r="O22" s="23"/>
    </row>
    <row r="23" spans="1:15" ht="14.25" customHeight="1" x14ac:dyDescent="0.2">
      <c r="A23" s="21">
        <v>1956</v>
      </c>
      <c r="B23" s="22">
        <v>43041</v>
      </c>
      <c r="C23" s="23" t="s">
        <v>4</v>
      </c>
      <c r="D23" s="21">
        <v>0</v>
      </c>
      <c r="E23" s="21">
        <v>6</v>
      </c>
      <c r="F23" s="21" t="s">
        <v>3</v>
      </c>
      <c r="G23" s="21"/>
      <c r="H23" s="21">
        <v>1</v>
      </c>
      <c r="I23" s="21"/>
      <c r="J23" s="21"/>
      <c r="K23" s="24" t="s">
        <v>5</v>
      </c>
      <c r="L23" s="25" t="s">
        <v>4</v>
      </c>
      <c r="M23" s="26"/>
      <c r="N23" s="23" t="s">
        <v>22</v>
      </c>
      <c r="O23" s="23"/>
    </row>
    <row r="24" spans="1:15" ht="14.25" customHeight="1" x14ac:dyDescent="0.2">
      <c r="A24" s="21">
        <v>1956</v>
      </c>
      <c r="B24" s="22">
        <v>43048</v>
      </c>
      <c r="C24" s="23" t="s">
        <v>27</v>
      </c>
      <c r="D24" s="21">
        <v>13</v>
      </c>
      <c r="E24" s="21">
        <v>0</v>
      </c>
      <c r="F24" s="21" t="s">
        <v>13</v>
      </c>
      <c r="G24" s="21">
        <v>1</v>
      </c>
      <c r="H24" s="21"/>
      <c r="I24" s="21"/>
      <c r="J24" s="21"/>
      <c r="K24" s="24" t="s">
        <v>5</v>
      </c>
      <c r="L24" s="25" t="s">
        <v>27</v>
      </c>
      <c r="M24" s="26"/>
      <c r="N24" s="23" t="s">
        <v>22</v>
      </c>
      <c r="O24" s="23"/>
    </row>
    <row r="25" spans="1:15" ht="14.25" customHeight="1" x14ac:dyDescent="0.2">
      <c r="A25" s="21">
        <v>1956</v>
      </c>
      <c r="B25" s="22">
        <v>43055</v>
      </c>
      <c r="C25" s="23" t="s">
        <v>28</v>
      </c>
      <c r="D25" s="21">
        <v>18</v>
      </c>
      <c r="E25" s="21">
        <v>14</v>
      </c>
      <c r="F25" s="21" t="s">
        <v>13</v>
      </c>
      <c r="G25" s="21">
        <v>1</v>
      </c>
      <c r="H25" s="21"/>
      <c r="I25" s="21"/>
      <c r="J25" s="21"/>
      <c r="K25" s="24" t="s">
        <v>2</v>
      </c>
      <c r="L25" s="25" t="s">
        <v>24</v>
      </c>
      <c r="M25" s="26"/>
      <c r="N25" s="23" t="s">
        <v>22</v>
      </c>
      <c r="O25" s="23"/>
    </row>
    <row r="26" spans="1:15" ht="14.25" customHeight="1" x14ac:dyDescent="0.2">
      <c r="A26" s="27">
        <v>1957</v>
      </c>
      <c r="B26" s="28">
        <v>42991</v>
      </c>
      <c r="C26" s="29" t="s">
        <v>25</v>
      </c>
      <c r="D26" s="27">
        <v>21</v>
      </c>
      <c r="E26" s="27">
        <v>14</v>
      </c>
      <c r="F26" s="27" t="s">
        <v>13</v>
      </c>
      <c r="G26" s="27">
        <v>1</v>
      </c>
      <c r="H26" s="27"/>
      <c r="I26" s="27"/>
      <c r="J26" s="27"/>
      <c r="K26" s="30" t="s">
        <v>5</v>
      </c>
      <c r="L26" s="31" t="s">
        <v>25</v>
      </c>
      <c r="M26" s="32" t="s">
        <v>35</v>
      </c>
      <c r="N26" s="29" t="s">
        <v>22</v>
      </c>
      <c r="O26" s="29"/>
    </row>
    <row r="27" spans="1:15" ht="14.25" customHeight="1" x14ac:dyDescent="0.2">
      <c r="A27" s="27">
        <v>1957</v>
      </c>
      <c r="B27" s="28">
        <v>42998</v>
      </c>
      <c r="C27" s="29" t="s">
        <v>26</v>
      </c>
      <c r="D27" s="27">
        <v>32</v>
      </c>
      <c r="E27" s="27">
        <v>13</v>
      </c>
      <c r="F27" s="27" t="s">
        <v>13</v>
      </c>
      <c r="G27" s="27">
        <v>1</v>
      </c>
      <c r="H27" s="27"/>
      <c r="I27" s="27"/>
      <c r="J27" s="27"/>
      <c r="K27" s="30" t="s">
        <v>2</v>
      </c>
      <c r="L27" s="31" t="s">
        <v>24</v>
      </c>
      <c r="M27" s="32"/>
      <c r="N27" s="29" t="s">
        <v>22</v>
      </c>
      <c r="O27" s="29"/>
    </row>
    <row r="28" spans="1:15" ht="14.25" customHeight="1" x14ac:dyDescent="0.2">
      <c r="A28" s="27">
        <v>1957</v>
      </c>
      <c r="B28" s="28">
        <v>43005</v>
      </c>
      <c r="C28" s="29" t="s">
        <v>36</v>
      </c>
      <c r="D28" s="27">
        <v>0</v>
      </c>
      <c r="E28" s="27">
        <v>26</v>
      </c>
      <c r="F28" s="27" t="s">
        <v>3</v>
      </c>
      <c r="G28" s="27"/>
      <c r="H28" s="27">
        <v>1</v>
      </c>
      <c r="I28" s="27"/>
      <c r="J28" s="27"/>
      <c r="K28" s="30" t="s">
        <v>2</v>
      </c>
      <c r="L28" s="31" t="s">
        <v>24</v>
      </c>
      <c r="M28" s="32"/>
      <c r="N28" s="29" t="s">
        <v>22</v>
      </c>
      <c r="O28" s="29"/>
    </row>
    <row r="29" spans="1:15" ht="14.25" customHeight="1" x14ac:dyDescent="0.2">
      <c r="A29" s="27">
        <v>1957</v>
      </c>
      <c r="B29" s="28">
        <v>43012</v>
      </c>
      <c r="C29" s="29" t="s">
        <v>1</v>
      </c>
      <c r="D29" s="27">
        <v>31</v>
      </c>
      <c r="E29" s="27">
        <v>7</v>
      </c>
      <c r="F29" s="27" t="s">
        <v>13</v>
      </c>
      <c r="G29" s="27">
        <v>1</v>
      </c>
      <c r="H29" s="27"/>
      <c r="I29" s="27"/>
      <c r="J29" s="27"/>
      <c r="K29" s="30" t="s">
        <v>5</v>
      </c>
      <c r="L29" s="31" t="s">
        <v>1</v>
      </c>
      <c r="M29" s="32"/>
      <c r="N29" s="29" t="s">
        <v>22</v>
      </c>
      <c r="O29" s="29"/>
    </row>
    <row r="30" spans="1:15" ht="14.25" customHeight="1" x14ac:dyDescent="0.2">
      <c r="A30" s="27">
        <v>1957</v>
      </c>
      <c r="B30" s="28">
        <v>43019</v>
      </c>
      <c r="C30" s="29" t="s">
        <v>33</v>
      </c>
      <c r="D30" s="27">
        <v>18</v>
      </c>
      <c r="E30" s="27">
        <v>21</v>
      </c>
      <c r="F30" s="27" t="s">
        <v>3</v>
      </c>
      <c r="G30" s="27"/>
      <c r="H30" s="27">
        <v>1</v>
      </c>
      <c r="I30" s="27"/>
      <c r="J30" s="27"/>
      <c r="K30" s="30" t="s">
        <v>5</v>
      </c>
      <c r="L30" s="31" t="s">
        <v>37</v>
      </c>
      <c r="M30" s="32"/>
      <c r="N30" s="29" t="s">
        <v>22</v>
      </c>
      <c r="O30" s="29"/>
    </row>
    <row r="31" spans="1:15" ht="14.25" customHeight="1" x14ac:dyDescent="0.2">
      <c r="A31" s="27">
        <v>1957</v>
      </c>
      <c r="B31" s="28">
        <v>43026</v>
      </c>
      <c r="C31" s="29" t="s">
        <v>30</v>
      </c>
      <c r="D31" s="27">
        <v>13</v>
      </c>
      <c r="E31" s="27">
        <v>13</v>
      </c>
      <c r="F31" s="27" t="s">
        <v>12</v>
      </c>
      <c r="G31" s="27"/>
      <c r="H31" s="27"/>
      <c r="I31" s="27">
        <v>1</v>
      </c>
      <c r="J31" s="27"/>
      <c r="K31" s="30" t="s">
        <v>5</v>
      </c>
      <c r="L31" s="31" t="s">
        <v>34</v>
      </c>
      <c r="M31" s="32"/>
      <c r="N31" s="29" t="s">
        <v>22</v>
      </c>
      <c r="O31" s="29"/>
    </row>
    <row r="32" spans="1:15" ht="14.25" customHeight="1" x14ac:dyDescent="0.2">
      <c r="A32" s="27">
        <v>1957</v>
      </c>
      <c r="B32" s="28">
        <v>43048</v>
      </c>
      <c r="C32" s="29" t="s">
        <v>27</v>
      </c>
      <c r="D32" s="27">
        <v>20</v>
      </c>
      <c r="E32" s="27">
        <v>7</v>
      </c>
      <c r="F32" s="27" t="s">
        <v>13</v>
      </c>
      <c r="G32" s="27">
        <v>1</v>
      </c>
      <c r="H32" s="27"/>
      <c r="I32" s="27"/>
      <c r="J32" s="27"/>
      <c r="K32" s="30" t="s">
        <v>5</v>
      </c>
      <c r="L32" s="31" t="s">
        <v>27</v>
      </c>
      <c r="M32" s="32"/>
      <c r="N32" s="29" t="s">
        <v>22</v>
      </c>
      <c r="O32" s="29" t="s">
        <v>29</v>
      </c>
    </row>
    <row r="33" spans="1:15" ht="14.25" customHeight="1" x14ac:dyDescent="0.2">
      <c r="A33" s="27">
        <v>1957</v>
      </c>
      <c r="B33" s="28">
        <v>43054</v>
      </c>
      <c r="C33" s="29" t="s">
        <v>28</v>
      </c>
      <c r="D33" s="27">
        <v>0</v>
      </c>
      <c r="E33" s="27">
        <v>7</v>
      </c>
      <c r="F33" s="27" t="s">
        <v>3</v>
      </c>
      <c r="G33" s="27"/>
      <c r="H33" s="27">
        <v>1</v>
      </c>
      <c r="I33" s="27"/>
      <c r="J33" s="27"/>
      <c r="K33" s="30" t="s">
        <v>5</v>
      </c>
      <c r="L33" s="31" t="s">
        <v>4</v>
      </c>
      <c r="M33" s="32"/>
      <c r="N33" s="29" t="s">
        <v>22</v>
      </c>
      <c r="O33" s="29"/>
    </row>
    <row r="34" spans="1:15" ht="14.25" customHeight="1" x14ac:dyDescent="0.2">
      <c r="A34" s="27">
        <v>1957</v>
      </c>
      <c r="B34" s="28">
        <v>43060</v>
      </c>
      <c r="C34" s="29" t="s">
        <v>20</v>
      </c>
      <c r="D34" s="27">
        <v>21</v>
      </c>
      <c r="E34" s="27">
        <v>0</v>
      </c>
      <c r="F34" s="27" t="s">
        <v>13</v>
      </c>
      <c r="G34" s="27">
        <v>1</v>
      </c>
      <c r="H34" s="27"/>
      <c r="I34" s="27"/>
      <c r="J34" s="27"/>
      <c r="K34" s="30" t="s">
        <v>2</v>
      </c>
      <c r="L34" s="31" t="s">
        <v>24</v>
      </c>
      <c r="M34" s="32"/>
      <c r="N34" s="29" t="s">
        <v>22</v>
      </c>
      <c r="O34" s="29" t="s">
        <v>38</v>
      </c>
    </row>
    <row r="35" spans="1:15" ht="14.25" customHeight="1" x14ac:dyDescent="0.2">
      <c r="A35" s="21">
        <v>1958</v>
      </c>
      <c r="B35" s="22">
        <v>42997</v>
      </c>
      <c r="C35" s="23" t="s">
        <v>26</v>
      </c>
      <c r="D35" s="21">
        <v>26</v>
      </c>
      <c r="E35" s="21">
        <v>0</v>
      </c>
      <c r="F35" s="21" t="s">
        <v>13</v>
      </c>
      <c r="G35" s="21">
        <v>1</v>
      </c>
      <c r="H35" s="21"/>
      <c r="I35" s="21"/>
      <c r="J35" s="21"/>
      <c r="K35" s="24" t="s">
        <v>5</v>
      </c>
      <c r="L35" s="25" t="s">
        <v>26</v>
      </c>
      <c r="M35" s="26" t="s">
        <v>39</v>
      </c>
      <c r="N35" s="23" t="s">
        <v>22</v>
      </c>
      <c r="O35" s="23"/>
    </row>
    <row r="36" spans="1:15" ht="14.25" customHeight="1" x14ac:dyDescent="0.2">
      <c r="A36" s="21">
        <v>1958</v>
      </c>
      <c r="B36" s="22">
        <v>43004</v>
      </c>
      <c r="C36" s="23" t="s">
        <v>36</v>
      </c>
      <c r="D36" s="21">
        <v>6</v>
      </c>
      <c r="E36" s="21">
        <v>0</v>
      </c>
      <c r="F36" s="21" t="s">
        <v>13</v>
      </c>
      <c r="G36" s="21">
        <v>1</v>
      </c>
      <c r="H36" s="21"/>
      <c r="I36" s="21"/>
      <c r="J36" s="21"/>
      <c r="K36" s="24" t="s">
        <v>5</v>
      </c>
      <c r="L36" s="25" t="s">
        <v>36</v>
      </c>
      <c r="M36" s="26" t="s">
        <v>40</v>
      </c>
      <c r="N36" s="23" t="s">
        <v>22</v>
      </c>
      <c r="O36" s="23"/>
    </row>
    <row r="37" spans="1:15" ht="14.25" customHeight="1" x14ac:dyDescent="0.2">
      <c r="A37" s="21">
        <v>1958</v>
      </c>
      <c r="B37" s="22">
        <v>43014</v>
      </c>
      <c r="C37" s="23" t="s">
        <v>1</v>
      </c>
      <c r="D37" s="21">
        <v>37</v>
      </c>
      <c r="E37" s="21">
        <v>0</v>
      </c>
      <c r="F37" s="21" t="s">
        <v>13</v>
      </c>
      <c r="G37" s="21">
        <v>1</v>
      </c>
      <c r="H37" s="21"/>
      <c r="I37" s="21"/>
      <c r="J37" s="21"/>
      <c r="K37" s="24" t="s">
        <v>2</v>
      </c>
      <c r="L37" s="25" t="s">
        <v>24</v>
      </c>
      <c r="M37" s="26"/>
      <c r="N37" s="23" t="s">
        <v>22</v>
      </c>
      <c r="O37" s="23" t="s">
        <v>41</v>
      </c>
    </row>
    <row r="38" spans="1:15" ht="14.25" customHeight="1" x14ac:dyDescent="0.2">
      <c r="A38" s="21">
        <v>1958</v>
      </c>
      <c r="B38" s="22">
        <v>43018</v>
      </c>
      <c r="C38" s="23" t="s">
        <v>42</v>
      </c>
      <c r="D38" s="21">
        <v>39</v>
      </c>
      <c r="E38" s="21">
        <v>0</v>
      </c>
      <c r="F38" s="21" t="s">
        <v>13</v>
      </c>
      <c r="G38" s="21">
        <v>1</v>
      </c>
      <c r="H38" s="21"/>
      <c r="I38" s="21"/>
      <c r="J38" s="21"/>
      <c r="K38" s="24" t="s">
        <v>2</v>
      </c>
      <c r="L38" s="25" t="s">
        <v>24</v>
      </c>
      <c r="M38" s="26"/>
      <c r="N38" s="23" t="s">
        <v>22</v>
      </c>
      <c r="O38" s="23"/>
    </row>
    <row r="39" spans="1:15" ht="14.25" customHeight="1" x14ac:dyDescent="0.2">
      <c r="A39" s="21">
        <v>1958</v>
      </c>
      <c r="B39" s="22">
        <v>43025</v>
      </c>
      <c r="C39" s="23" t="s">
        <v>30</v>
      </c>
      <c r="D39" s="21">
        <v>46</v>
      </c>
      <c r="E39" s="21">
        <v>0</v>
      </c>
      <c r="F39" s="21" t="s">
        <v>13</v>
      </c>
      <c r="G39" s="21">
        <v>1</v>
      </c>
      <c r="H39" s="21"/>
      <c r="I39" s="21"/>
      <c r="J39" s="21"/>
      <c r="K39" s="24" t="s">
        <v>2</v>
      </c>
      <c r="L39" s="25" t="s">
        <v>24</v>
      </c>
      <c r="M39" s="26"/>
      <c r="N39" s="23" t="s">
        <v>22</v>
      </c>
      <c r="O39" s="23"/>
    </row>
    <row r="40" spans="1:15" ht="14.25" customHeight="1" x14ac:dyDescent="0.2">
      <c r="A40" s="21">
        <v>1958</v>
      </c>
      <c r="B40" s="22">
        <v>43032</v>
      </c>
      <c r="C40" s="23" t="s">
        <v>25</v>
      </c>
      <c r="D40" s="21">
        <v>34</v>
      </c>
      <c r="E40" s="21">
        <v>7</v>
      </c>
      <c r="F40" s="21" t="s">
        <v>13</v>
      </c>
      <c r="G40" s="21">
        <v>1</v>
      </c>
      <c r="H40" s="21"/>
      <c r="I40" s="21"/>
      <c r="J40" s="21"/>
      <c r="K40" s="24" t="s">
        <v>2</v>
      </c>
      <c r="L40" s="25" t="s">
        <v>24</v>
      </c>
      <c r="M40" s="26"/>
      <c r="N40" s="23" t="s">
        <v>22</v>
      </c>
      <c r="O40" s="23"/>
    </row>
    <row r="41" spans="1:15" ht="14.25" customHeight="1" x14ac:dyDescent="0.2">
      <c r="A41" s="21">
        <v>1958</v>
      </c>
      <c r="B41" s="22">
        <v>43039</v>
      </c>
      <c r="C41" s="23" t="s">
        <v>43</v>
      </c>
      <c r="D41" s="21">
        <v>26</v>
      </c>
      <c r="E41" s="21">
        <v>7</v>
      </c>
      <c r="F41" s="21" t="s">
        <v>13</v>
      </c>
      <c r="G41" s="21">
        <v>1</v>
      </c>
      <c r="H41" s="21"/>
      <c r="I41" s="21"/>
      <c r="J41" s="21"/>
      <c r="K41" s="24" t="s">
        <v>5</v>
      </c>
      <c r="L41" s="25" t="s">
        <v>44</v>
      </c>
      <c r="M41" s="26"/>
      <c r="N41" s="23" t="s">
        <v>22</v>
      </c>
      <c r="O41" s="23"/>
    </row>
    <row r="42" spans="1:15" ht="14.25" customHeight="1" x14ac:dyDescent="0.2">
      <c r="A42" s="21">
        <v>1958</v>
      </c>
      <c r="B42" s="22">
        <v>43046</v>
      </c>
      <c r="C42" s="23" t="s">
        <v>45</v>
      </c>
      <c r="D42" s="21">
        <v>26</v>
      </c>
      <c r="E42" s="21">
        <v>20</v>
      </c>
      <c r="F42" s="21" t="s">
        <v>13</v>
      </c>
      <c r="G42" s="21">
        <v>1</v>
      </c>
      <c r="H42" s="21"/>
      <c r="I42" s="21"/>
      <c r="J42" s="21"/>
      <c r="K42" s="24" t="s">
        <v>5</v>
      </c>
      <c r="L42" s="25" t="s">
        <v>46</v>
      </c>
      <c r="M42" s="26"/>
      <c r="N42" s="23" t="s">
        <v>22</v>
      </c>
      <c r="O42" s="23"/>
    </row>
    <row r="43" spans="1:15" ht="14.25" customHeight="1" x14ac:dyDescent="0.2">
      <c r="A43" s="21">
        <v>1958</v>
      </c>
      <c r="B43" s="22">
        <v>43053</v>
      </c>
      <c r="C43" s="23" t="s">
        <v>28</v>
      </c>
      <c r="D43" s="21">
        <v>21</v>
      </c>
      <c r="E43" s="21">
        <v>13</v>
      </c>
      <c r="F43" s="21" t="s">
        <v>13</v>
      </c>
      <c r="G43" s="21">
        <v>1</v>
      </c>
      <c r="H43" s="21"/>
      <c r="I43" s="21"/>
      <c r="J43" s="21"/>
      <c r="K43" s="24" t="s">
        <v>2</v>
      </c>
      <c r="L43" s="25" t="s">
        <v>24</v>
      </c>
      <c r="M43" s="26"/>
      <c r="N43" s="23" t="s">
        <v>22</v>
      </c>
      <c r="O43" s="23"/>
    </row>
    <row r="44" spans="1:15" ht="14.25" customHeight="1" x14ac:dyDescent="0.2">
      <c r="A44" s="27">
        <v>1959</v>
      </c>
      <c r="B44" s="28">
        <v>42989</v>
      </c>
      <c r="C44" s="29" t="s">
        <v>47</v>
      </c>
      <c r="D44" s="27">
        <v>14</v>
      </c>
      <c r="E44" s="27">
        <v>14</v>
      </c>
      <c r="F44" s="27" t="s">
        <v>12</v>
      </c>
      <c r="G44" s="27"/>
      <c r="H44" s="27"/>
      <c r="I44" s="27">
        <v>1</v>
      </c>
      <c r="J44" s="27"/>
      <c r="K44" s="30" t="s">
        <v>5</v>
      </c>
      <c r="L44" s="31" t="s">
        <v>47</v>
      </c>
      <c r="M44" s="32"/>
      <c r="N44" s="29" t="s">
        <v>22</v>
      </c>
      <c r="O44" s="29"/>
    </row>
    <row r="45" spans="1:15" ht="14.25" customHeight="1" x14ac:dyDescent="0.2">
      <c r="A45" s="27">
        <v>1959</v>
      </c>
      <c r="B45" s="28">
        <v>42996</v>
      </c>
      <c r="C45" s="29" t="s">
        <v>26</v>
      </c>
      <c r="D45" s="27">
        <v>0</v>
      </c>
      <c r="E45" s="27">
        <v>2</v>
      </c>
      <c r="F45" s="27" t="s">
        <v>3</v>
      </c>
      <c r="G45" s="27"/>
      <c r="H45" s="27">
        <v>1</v>
      </c>
      <c r="I45" s="27"/>
      <c r="J45" s="27"/>
      <c r="K45" s="30" t="s">
        <v>2</v>
      </c>
      <c r="L45" s="31" t="s">
        <v>24</v>
      </c>
      <c r="M45" s="32"/>
      <c r="N45" s="29" t="s">
        <v>22</v>
      </c>
      <c r="O45" s="29"/>
    </row>
    <row r="46" spans="1:15" ht="14.25" customHeight="1" x14ac:dyDescent="0.2">
      <c r="A46" s="27">
        <v>1959</v>
      </c>
      <c r="B46" s="28">
        <v>43003</v>
      </c>
      <c r="C46" s="29" t="s">
        <v>36</v>
      </c>
      <c r="D46" s="27">
        <v>7</v>
      </c>
      <c r="E46" s="27">
        <v>47</v>
      </c>
      <c r="F46" s="27" t="s">
        <v>3</v>
      </c>
      <c r="G46" s="27"/>
      <c r="H46" s="27">
        <v>1</v>
      </c>
      <c r="I46" s="27"/>
      <c r="J46" s="27"/>
      <c r="K46" s="30" t="s">
        <v>2</v>
      </c>
      <c r="L46" s="31" t="s">
        <v>24</v>
      </c>
      <c r="M46" s="32"/>
      <c r="N46" s="29" t="s">
        <v>22</v>
      </c>
      <c r="O46" s="29"/>
    </row>
    <row r="47" spans="1:15" ht="14.25" customHeight="1" x14ac:dyDescent="0.2">
      <c r="A47" s="27">
        <v>1959</v>
      </c>
      <c r="B47" s="28">
        <v>43010</v>
      </c>
      <c r="C47" s="29" t="s">
        <v>1</v>
      </c>
      <c r="D47" s="27">
        <v>14</v>
      </c>
      <c r="E47" s="27">
        <v>0</v>
      </c>
      <c r="F47" s="27" t="s">
        <v>13</v>
      </c>
      <c r="G47" s="27">
        <v>1</v>
      </c>
      <c r="H47" s="27"/>
      <c r="I47" s="27"/>
      <c r="J47" s="27"/>
      <c r="K47" s="30" t="s">
        <v>5</v>
      </c>
      <c r="L47" s="31" t="s">
        <v>1</v>
      </c>
      <c r="M47" s="32"/>
      <c r="N47" s="29" t="s">
        <v>22</v>
      </c>
      <c r="O47" s="29"/>
    </row>
    <row r="48" spans="1:15" ht="14.25" customHeight="1" x14ac:dyDescent="0.2">
      <c r="A48" s="27">
        <v>1959</v>
      </c>
      <c r="B48" s="28">
        <v>43024</v>
      </c>
      <c r="C48" s="29" t="s">
        <v>30</v>
      </c>
      <c r="D48" s="27">
        <v>13</v>
      </c>
      <c r="E48" s="27">
        <v>7</v>
      </c>
      <c r="F48" s="27" t="s">
        <v>13</v>
      </c>
      <c r="G48" s="27">
        <v>1</v>
      </c>
      <c r="H48" s="27"/>
      <c r="I48" s="27"/>
      <c r="J48" s="27"/>
      <c r="K48" s="30" t="s">
        <v>5</v>
      </c>
      <c r="L48" s="31" t="s">
        <v>34</v>
      </c>
      <c r="M48" s="32"/>
      <c r="N48" s="29" t="s">
        <v>22</v>
      </c>
      <c r="O48" s="29"/>
    </row>
    <row r="49" spans="1:15" ht="14.25" customHeight="1" x14ac:dyDescent="0.2">
      <c r="A49" s="27">
        <v>1959</v>
      </c>
      <c r="B49" s="28">
        <v>43031</v>
      </c>
      <c r="C49" s="29" t="s">
        <v>25</v>
      </c>
      <c r="D49" s="27">
        <v>7</v>
      </c>
      <c r="E49" s="27">
        <v>20</v>
      </c>
      <c r="F49" s="27" t="s">
        <v>3</v>
      </c>
      <c r="G49" s="27"/>
      <c r="H49" s="27">
        <v>1</v>
      </c>
      <c r="I49" s="27"/>
      <c r="J49" s="27"/>
      <c r="K49" s="30" t="s">
        <v>5</v>
      </c>
      <c r="L49" s="31" t="s">
        <v>25</v>
      </c>
      <c r="M49" s="32" t="s">
        <v>35</v>
      </c>
      <c r="N49" s="29" t="s">
        <v>22</v>
      </c>
      <c r="O49" s="29"/>
    </row>
    <row r="50" spans="1:15" ht="14.25" customHeight="1" x14ac:dyDescent="0.2">
      <c r="A50" s="27">
        <v>1959</v>
      </c>
      <c r="B50" s="28">
        <v>43038</v>
      </c>
      <c r="C50" s="29" t="s">
        <v>43</v>
      </c>
      <c r="D50" s="27">
        <v>19</v>
      </c>
      <c r="E50" s="27">
        <v>13</v>
      </c>
      <c r="F50" s="27" t="s">
        <v>13</v>
      </c>
      <c r="G50" s="27">
        <v>1</v>
      </c>
      <c r="H50" s="27"/>
      <c r="I50" s="27"/>
      <c r="J50" s="27"/>
      <c r="K50" s="30" t="s">
        <v>2</v>
      </c>
      <c r="L50" s="31" t="s">
        <v>24</v>
      </c>
      <c r="M50" s="32"/>
      <c r="N50" s="29" t="s">
        <v>22</v>
      </c>
      <c r="O50" s="29"/>
    </row>
    <row r="51" spans="1:15" ht="14.25" customHeight="1" x14ac:dyDescent="0.2">
      <c r="A51" s="27">
        <v>1959</v>
      </c>
      <c r="B51" s="28">
        <v>43045</v>
      </c>
      <c r="C51" s="29" t="s">
        <v>45</v>
      </c>
      <c r="D51" s="27">
        <v>6</v>
      </c>
      <c r="E51" s="27">
        <v>14</v>
      </c>
      <c r="F51" s="27" t="s">
        <v>3</v>
      </c>
      <c r="G51" s="27"/>
      <c r="H51" s="27">
        <v>1</v>
      </c>
      <c r="I51" s="27"/>
      <c r="J51" s="27"/>
      <c r="K51" s="30" t="s">
        <v>2</v>
      </c>
      <c r="L51" s="31" t="s">
        <v>24</v>
      </c>
      <c r="M51" s="32"/>
      <c r="N51" s="29" t="s">
        <v>22</v>
      </c>
      <c r="O51" s="29"/>
    </row>
    <row r="52" spans="1:15" ht="14.25" customHeight="1" x14ac:dyDescent="0.2">
      <c r="A52" s="27">
        <v>1959</v>
      </c>
      <c r="B52" s="28">
        <v>43052</v>
      </c>
      <c r="C52" s="29" t="s">
        <v>28</v>
      </c>
      <c r="D52" s="27">
        <v>0</v>
      </c>
      <c r="E52" s="27">
        <v>27</v>
      </c>
      <c r="F52" s="27" t="s">
        <v>3</v>
      </c>
      <c r="G52" s="27"/>
      <c r="H52" s="27">
        <v>1</v>
      </c>
      <c r="I52" s="27"/>
      <c r="J52" s="27"/>
      <c r="K52" s="30" t="s">
        <v>5</v>
      </c>
      <c r="L52" s="31" t="s">
        <v>4</v>
      </c>
      <c r="M52" s="32"/>
      <c r="N52" s="29" t="s">
        <v>22</v>
      </c>
      <c r="O52" s="29"/>
    </row>
    <row r="53" spans="1:15" ht="14.25" customHeight="1" x14ac:dyDescent="0.2">
      <c r="A53" s="21">
        <v>1960</v>
      </c>
      <c r="B53" s="22">
        <v>43001</v>
      </c>
      <c r="C53" s="23" t="s">
        <v>26</v>
      </c>
      <c r="D53" s="21">
        <v>19</v>
      </c>
      <c r="E53" s="21">
        <v>0</v>
      </c>
      <c r="F53" s="21" t="s">
        <v>13</v>
      </c>
      <c r="G53" s="21">
        <v>1</v>
      </c>
      <c r="H53" s="21"/>
      <c r="I53" s="21"/>
      <c r="J53" s="21"/>
      <c r="K53" s="24" t="s">
        <v>5</v>
      </c>
      <c r="L53" s="25" t="s">
        <v>26</v>
      </c>
      <c r="M53" s="26" t="s">
        <v>39</v>
      </c>
      <c r="N53" s="23" t="s">
        <v>22</v>
      </c>
      <c r="O53" s="23"/>
    </row>
    <row r="54" spans="1:15" ht="14.25" customHeight="1" x14ac:dyDescent="0.2">
      <c r="A54" s="21">
        <v>1960</v>
      </c>
      <c r="B54" s="22">
        <v>43009</v>
      </c>
      <c r="C54" s="23" t="s">
        <v>36</v>
      </c>
      <c r="D54" s="21">
        <v>6</v>
      </c>
      <c r="E54" s="21">
        <v>26</v>
      </c>
      <c r="F54" s="21" t="s">
        <v>3</v>
      </c>
      <c r="G54" s="21"/>
      <c r="H54" s="21">
        <v>1</v>
      </c>
      <c r="I54" s="21"/>
      <c r="J54" s="21"/>
      <c r="K54" s="24" t="s">
        <v>5</v>
      </c>
      <c r="L54" s="25" t="s">
        <v>36</v>
      </c>
      <c r="M54" s="26" t="s">
        <v>40</v>
      </c>
      <c r="N54" s="23" t="s">
        <v>22</v>
      </c>
      <c r="O54" s="23"/>
    </row>
    <row r="55" spans="1:15" ht="14.25" customHeight="1" x14ac:dyDescent="0.2">
      <c r="A55" s="21">
        <v>1960</v>
      </c>
      <c r="B55" s="22">
        <v>43015</v>
      </c>
      <c r="C55" s="23" t="s">
        <v>1</v>
      </c>
      <c r="D55" s="21">
        <v>6</v>
      </c>
      <c r="E55" s="21">
        <v>0</v>
      </c>
      <c r="F55" s="21" t="s">
        <v>13</v>
      </c>
      <c r="G55" s="21">
        <v>1</v>
      </c>
      <c r="H55" s="21"/>
      <c r="I55" s="21"/>
      <c r="J55" s="21"/>
      <c r="K55" s="24" t="s">
        <v>2</v>
      </c>
      <c r="L55" s="25" t="s">
        <v>24</v>
      </c>
      <c r="M55" s="26"/>
      <c r="N55" s="23" t="s">
        <v>22</v>
      </c>
      <c r="O55" s="23"/>
    </row>
    <row r="56" spans="1:15" ht="14.25" customHeight="1" x14ac:dyDescent="0.2">
      <c r="A56" s="21">
        <v>1960</v>
      </c>
      <c r="B56" s="22">
        <v>43022</v>
      </c>
      <c r="C56" s="23" t="s">
        <v>48</v>
      </c>
      <c r="D56" s="21">
        <v>12</v>
      </c>
      <c r="E56" s="21">
        <v>40</v>
      </c>
      <c r="F56" s="21" t="s">
        <v>3</v>
      </c>
      <c r="G56" s="21"/>
      <c r="H56" s="21">
        <v>1</v>
      </c>
      <c r="I56" s="21"/>
      <c r="J56" s="21"/>
      <c r="K56" s="24" t="s">
        <v>5</v>
      </c>
      <c r="L56" s="25" t="s">
        <v>49</v>
      </c>
      <c r="M56" s="26"/>
      <c r="N56" s="23" t="s">
        <v>22</v>
      </c>
      <c r="O56" s="23"/>
    </row>
    <row r="57" spans="1:15" ht="14.25" customHeight="1" x14ac:dyDescent="0.2">
      <c r="A57" s="21">
        <v>1960</v>
      </c>
      <c r="B57" s="22">
        <v>43029</v>
      </c>
      <c r="C57" s="23" t="s">
        <v>30</v>
      </c>
      <c r="D57" s="21">
        <v>13</v>
      </c>
      <c r="E57" s="21">
        <v>2</v>
      </c>
      <c r="F57" s="21" t="s">
        <v>13</v>
      </c>
      <c r="G57" s="21">
        <v>1</v>
      </c>
      <c r="H57" s="21"/>
      <c r="I57" s="21"/>
      <c r="J57" s="21"/>
      <c r="K57" s="24" t="s">
        <v>2</v>
      </c>
      <c r="L57" s="25" t="s">
        <v>24</v>
      </c>
      <c r="M57" s="26"/>
      <c r="N57" s="23" t="s">
        <v>22</v>
      </c>
      <c r="O57" s="23"/>
    </row>
    <row r="58" spans="1:15" ht="14.25" customHeight="1" x14ac:dyDescent="0.2">
      <c r="A58" s="21">
        <v>1960</v>
      </c>
      <c r="B58" s="22">
        <v>43037</v>
      </c>
      <c r="C58" s="23" t="s">
        <v>25</v>
      </c>
      <c r="D58" s="21">
        <v>19</v>
      </c>
      <c r="E58" s="21">
        <v>34</v>
      </c>
      <c r="F58" s="21" t="s">
        <v>3</v>
      </c>
      <c r="G58" s="21"/>
      <c r="H58" s="21">
        <v>1</v>
      </c>
      <c r="I58" s="21"/>
      <c r="J58" s="21"/>
      <c r="K58" s="24" t="s">
        <v>2</v>
      </c>
      <c r="L58" s="25" t="s">
        <v>24</v>
      </c>
      <c r="M58" s="26"/>
      <c r="N58" s="23" t="s">
        <v>22</v>
      </c>
      <c r="O58" s="23" t="s">
        <v>29</v>
      </c>
    </row>
    <row r="59" spans="1:15" ht="14.25" customHeight="1" x14ac:dyDescent="0.2">
      <c r="A59" s="21">
        <v>1960</v>
      </c>
      <c r="B59" s="22">
        <v>43043</v>
      </c>
      <c r="C59" s="23" t="s">
        <v>43</v>
      </c>
      <c r="D59" s="21">
        <v>13</v>
      </c>
      <c r="E59" s="21">
        <v>34</v>
      </c>
      <c r="F59" s="21" t="s">
        <v>3</v>
      </c>
      <c r="G59" s="21"/>
      <c r="H59" s="21">
        <v>1</v>
      </c>
      <c r="I59" s="21"/>
      <c r="J59" s="21"/>
      <c r="K59" s="24" t="s">
        <v>5</v>
      </c>
      <c r="L59" s="25" t="s">
        <v>44</v>
      </c>
      <c r="M59" s="26"/>
      <c r="N59" s="23" t="s">
        <v>22</v>
      </c>
      <c r="O59" s="23"/>
    </row>
    <row r="60" spans="1:15" ht="14.25" customHeight="1" x14ac:dyDescent="0.2">
      <c r="A60" s="21">
        <v>1960</v>
      </c>
      <c r="B60" s="22">
        <v>43057</v>
      </c>
      <c r="C60" s="23" t="s">
        <v>28</v>
      </c>
      <c r="D60" s="21">
        <v>6</v>
      </c>
      <c r="E60" s="21">
        <v>12</v>
      </c>
      <c r="F60" s="21" t="s">
        <v>3</v>
      </c>
      <c r="G60" s="21"/>
      <c r="H60" s="21">
        <v>1</v>
      </c>
      <c r="I60" s="21"/>
      <c r="J60" s="21"/>
      <c r="K60" s="24" t="s">
        <v>2</v>
      </c>
      <c r="L60" s="25" t="s">
        <v>24</v>
      </c>
      <c r="M60" s="26"/>
      <c r="N60" s="23" t="s">
        <v>22</v>
      </c>
      <c r="O60" s="23"/>
    </row>
    <row r="61" spans="1:15" ht="14.25" customHeight="1" x14ac:dyDescent="0.2">
      <c r="A61" s="21">
        <v>1960</v>
      </c>
      <c r="B61" s="22">
        <v>43063</v>
      </c>
      <c r="C61" s="23" t="s">
        <v>50</v>
      </c>
      <c r="D61" s="21">
        <v>6</v>
      </c>
      <c r="E61" s="21">
        <v>7</v>
      </c>
      <c r="F61" s="21" t="s">
        <v>3</v>
      </c>
      <c r="G61" s="21"/>
      <c r="H61" s="21">
        <v>1</v>
      </c>
      <c r="I61" s="21"/>
      <c r="J61" s="21"/>
      <c r="K61" s="24" t="s">
        <v>5</v>
      </c>
      <c r="L61" s="25" t="s">
        <v>36</v>
      </c>
      <c r="M61" s="26"/>
      <c r="N61" s="23" t="s">
        <v>22</v>
      </c>
      <c r="O61" s="23"/>
    </row>
    <row r="62" spans="1:15" ht="14.25" customHeight="1" x14ac:dyDescent="0.2">
      <c r="A62" s="27">
        <v>1961</v>
      </c>
      <c r="B62" s="28">
        <v>42993</v>
      </c>
      <c r="C62" s="29" t="s">
        <v>36</v>
      </c>
      <c r="D62" s="27">
        <v>6</v>
      </c>
      <c r="E62" s="27">
        <v>25</v>
      </c>
      <c r="F62" s="27" t="s">
        <v>3</v>
      </c>
      <c r="G62" s="27"/>
      <c r="H62" s="27">
        <v>1</v>
      </c>
      <c r="I62" s="27"/>
      <c r="J62" s="27"/>
      <c r="K62" s="30" t="s">
        <v>2</v>
      </c>
      <c r="L62" s="31" t="s">
        <v>24</v>
      </c>
      <c r="M62" s="32"/>
      <c r="N62" s="29" t="s">
        <v>22</v>
      </c>
      <c r="O62" s="29"/>
    </row>
    <row r="63" spans="1:15" ht="14.25" customHeight="1" x14ac:dyDescent="0.2">
      <c r="A63" s="27">
        <v>1961</v>
      </c>
      <c r="B63" s="28">
        <v>43000</v>
      </c>
      <c r="C63" s="29" t="s">
        <v>26</v>
      </c>
      <c r="D63" s="27">
        <v>7</v>
      </c>
      <c r="E63" s="27">
        <v>0</v>
      </c>
      <c r="F63" s="27" t="s">
        <v>13</v>
      </c>
      <c r="G63" s="27">
        <v>1</v>
      </c>
      <c r="H63" s="27"/>
      <c r="I63" s="27"/>
      <c r="J63" s="27"/>
      <c r="K63" s="30" t="s">
        <v>2</v>
      </c>
      <c r="L63" s="31" t="s">
        <v>24</v>
      </c>
      <c r="M63" s="32"/>
      <c r="N63" s="29" t="s">
        <v>22</v>
      </c>
      <c r="O63" s="29"/>
    </row>
    <row r="64" spans="1:15" ht="14.25" customHeight="1" x14ac:dyDescent="0.2">
      <c r="A64" s="27">
        <v>1961</v>
      </c>
      <c r="B64" s="28">
        <v>43007</v>
      </c>
      <c r="C64" s="29" t="s">
        <v>51</v>
      </c>
      <c r="D64" s="27">
        <v>13</v>
      </c>
      <c r="E64" s="27">
        <v>6</v>
      </c>
      <c r="F64" s="27" t="s">
        <v>13</v>
      </c>
      <c r="G64" s="27">
        <v>1</v>
      </c>
      <c r="H64" s="27"/>
      <c r="I64" s="27"/>
      <c r="J64" s="27"/>
      <c r="K64" s="30" t="s">
        <v>5</v>
      </c>
      <c r="L64" s="31" t="s">
        <v>51</v>
      </c>
      <c r="M64" s="32" t="s">
        <v>52</v>
      </c>
      <c r="N64" s="29" t="s">
        <v>22</v>
      </c>
      <c r="O64" s="29"/>
    </row>
    <row r="65" spans="1:15" ht="14.25" customHeight="1" x14ac:dyDescent="0.2">
      <c r="A65" s="27">
        <v>1961</v>
      </c>
      <c r="B65" s="28">
        <v>43014</v>
      </c>
      <c r="C65" s="29" t="s">
        <v>1</v>
      </c>
      <c r="D65" s="27">
        <v>6</v>
      </c>
      <c r="E65" s="27">
        <v>18</v>
      </c>
      <c r="F65" s="27" t="s">
        <v>3</v>
      </c>
      <c r="G65" s="27"/>
      <c r="H65" s="27">
        <v>1</v>
      </c>
      <c r="I65" s="27"/>
      <c r="J65" s="27"/>
      <c r="K65" s="30" t="s">
        <v>5</v>
      </c>
      <c r="L65" s="31" t="s">
        <v>1</v>
      </c>
      <c r="M65" s="32"/>
      <c r="N65" s="29" t="s">
        <v>22</v>
      </c>
      <c r="O65" s="29"/>
    </row>
    <row r="66" spans="1:15" ht="14.25" customHeight="1" x14ac:dyDescent="0.2">
      <c r="A66" s="27">
        <v>1961</v>
      </c>
      <c r="B66" s="28">
        <v>43021</v>
      </c>
      <c r="C66" s="29" t="s">
        <v>48</v>
      </c>
      <c r="D66" s="27">
        <v>6</v>
      </c>
      <c r="E66" s="27">
        <v>37</v>
      </c>
      <c r="F66" s="27" t="s">
        <v>3</v>
      </c>
      <c r="G66" s="27"/>
      <c r="H66" s="27">
        <v>1</v>
      </c>
      <c r="I66" s="27"/>
      <c r="J66" s="27"/>
      <c r="K66" s="30" t="s">
        <v>2</v>
      </c>
      <c r="L66" s="31" t="s">
        <v>24</v>
      </c>
      <c r="M66" s="32"/>
      <c r="N66" s="29" t="s">
        <v>22</v>
      </c>
      <c r="O66" s="29"/>
    </row>
    <row r="67" spans="1:15" ht="14.25" customHeight="1" x14ac:dyDescent="0.2">
      <c r="A67" s="27">
        <v>1961</v>
      </c>
      <c r="B67" s="28">
        <v>43029</v>
      </c>
      <c r="C67" s="29" t="s">
        <v>30</v>
      </c>
      <c r="D67" s="27">
        <v>13</v>
      </c>
      <c r="E67" s="27">
        <v>0</v>
      </c>
      <c r="F67" s="27" t="s">
        <v>13</v>
      </c>
      <c r="G67" s="27">
        <v>1</v>
      </c>
      <c r="H67" s="27"/>
      <c r="I67" s="27"/>
      <c r="J67" s="27"/>
      <c r="K67" s="30" t="s">
        <v>5</v>
      </c>
      <c r="L67" s="31" t="s">
        <v>34</v>
      </c>
      <c r="M67" s="32"/>
      <c r="N67" s="29" t="s">
        <v>22</v>
      </c>
      <c r="O67" s="29"/>
    </row>
    <row r="68" spans="1:15" ht="14.25" customHeight="1" x14ac:dyDescent="0.2">
      <c r="A68" s="27">
        <v>1961</v>
      </c>
      <c r="B68" s="28">
        <v>43035</v>
      </c>
      <c r="C68" s="29" t="s">
        <v>25</v>
      </c>
      <c r="D68" s="27">
        <v>7</v>
      </c>
      <c r="E68" s="27">
        <v>0</v>
      </c>
      <c r="F68" s="27" t="s">
        <v>13</v>
      </c>
      <c r="G68" s="27">
        <v>1</v>
      </c>
      <c r="H68" s="27"/>
      <c r="I68" s="27"/>
      <c r="J68" s="27"/>
      <c r="K68" s="30" t="s">
        <v>5</v>
      </c>
      <c r="L68" s="31" t="s">
        <v>25</v>
      </c>
      <c r="M68" s="32" t="s">
        <v>35</v>
      </c>
      <c r="N68" s="29" t="s">
        <v>22</v>
      </c>
      <c r="O68" s="29"/>
    </row>
    <row r="69" spans="1:15" ht="14.25" customHeight="1" x14ac:dyDescent="0.2">
      <c r="A69" s="27">
        <v>1961</v>
      </c>
      <c r="B69" s="28">
        <v>43042</v>
      </c>
      <c r="C69" s="29" t="s">
        <v>43</v>
      </c>
      <c r="D69" s="27">
        <v>7</v>
      </c>
      <c r="E69" s="27">
        <v>20</v>
      </c>
      <c r="F69" s="27" t="s">
        <v>3</v>
      </c>
      <c r="G69" s="27"/>
      <c r="H69" s="27">
        <v>1</v>
      </c>
      <c r="I69" s="27"/>
      <c r="J69" s="27"/>
      <c r="K69" s="30" t="s">
        <v>2</v>
      </c>
      <c r="L69" s="31" t="s">
        <v>24</v>
      </c>
      <c r="M69" s="32"/>
      <c r="N69" s="29" t="s">
        <v>22</v>
      </c>
      <c r="O69" s="29"/>
    </row>
    <row r="70" spans="1:15" ht="14.25" customHeight="1" x14ac:dyDescent="0.2">
      <c r="A70" s="27">
        <v>1961</v>
      </c>
      <c r="B70" s="28">
        <v>43056</v>
      </c>
      <c r="C70" s="29" t="s">
        <v>28</v>
      </c>
      <c r="D70" s="27">
        <v>7</v>
      </c>
      <c r="E70" s="27">
        <v>40</v>
      </c>
      <c r="F70" s="27" t="s">
        <v>3</v>
      </c>
      <c r="G70" s="27"/>
      <c r="H70" s="27">
        <v>1</v>
      </c>
      <c r="I70" s="27"/>
      <c r="J70" s="27"/>
      <c r="K70" s="30" t="s">
        <v>5</v>
      </c>
      <c r="L70" s="31" t="s">
        <v>4</v>
      </c>
      <c r="M70" s="32"/>
      <c r="N70" s="29" t="s">
        <v>22</v>
      </c>
      <c r="O70" s="29"/>
    </row>
    <row r="71" spans="1:15" ht="14.25" customHeight="1" x14ac:dyDescent="0.2">
      <c r="A71" s="21">
        <v>1962</v>
      </c>
      <c r="B71" s="22">
        <v>42992</v>
      </c>
      <c r="C71" s="23" t="s">
        <v>36</v>
      </c>
      <c r="D71" s="21">
        <v>7</v>
      </c>
      <c r="E71" s="21">
        <v>37</v>
      </c>
      <c r="F71" s="21" t="s">
        <v>3</v>
      </c>
      <c r="G71" s="21"/>
      <c r="H71" s="21">
        <v>1</v>
      </c>
      <c r="I71" s="21"/>
      <c r="J71" s="21"/>
      <c r="K71" s="24" t="s">
        <v>5</v>
      </c>
      <c r="L71" s="25" t="s">
        <v>36</v>
      </c>
      <c r="M71" s="26" t="s">
        <v>40</v>
      </c>
      <c r="N71" s="23" t="s">
        <v>53</v>
      </c>
      <c r="O71" s="23"/>
    </row>
    <row r="72" spans="1:15" ht="14.25" customHeight="1" x14ac:dyDescent="0.2">
      <c r="A72" s="21">
        <v>1962</v>
      </c>
      <c r="B72" s="22">
        <v>42999</v>
      </c>
      <c r="C72" s="23" t="s">
        <v>26</v>
      </c>
      <c r="D72" s="21">
        <v>12</v>
      </c>
      <c r="E72" s="21">
        <v>0</v>
      </c>
      <c r="F72" s="21" t="s">
        <v>13</v>
      </c>
      <c r="G72" s="21">
        <v>1</v>
      </c>
      <c r="H72" s="21"/>
      <c r="I72" s="21"/>
      <c r="J72" s="21"/>
      <c r="K72" s="24" t="s">
        <v>5</v>
      </c>
      <c r="L72" s="25" t="s">
        <v>26</v>
      </c>
      <c r="M72" s="26" t="s">
        <v>39</v>
      </c>
      <c r="N72" s="23" t="s">
        <v>53</v>
      </c>
      <c r="O72" s="23"/>
    </row>
    <row r="73" spans="1:15" ht="14.25" customHeight="1" x14ac:dyDescent="0.2">
      <c r="A73" s="21">
        <v>1962</v>
      </c>
      <c r="B73" s="22">
        <v>43006</v>
      </c>
      <c r="C73" s="23" t="s">
        <v>51</v>
      </c>
      <c r="D73" s="21">
        <v>0</v>
      </c>
      <c r="E73" s="21">
        <v>26</v>
      </c>
      <c r="F73" s="21" t="s">
        <v>3</v>
      </c>
      <c r="G73" s="21"/>
      <c r="H73" s="21">
        <v>1</v>
      </c>
      <c r="I73" s="21"/>
      <c r="J73" s="21"/>
      <c r="K73" s="24" t="s">
        <v>5</v>
      </c>
      <c r="L73" s="25" t="s">
        <v>51</v>
      </c>
      <c r="M73" s="26" t="s">
        <v>52</v>
      </c>
      <c r="N73" s="23" t="s">
        <v>53</v>
      </c>
      <c r="O73" s="23"/>
    </row>
    <row r="74" spans="1:15" ht="14.25" customHeight="1" x14ac:dyDescent="0.2">
      <c r="A74" s="21">
        <v>1962</v>
      </c>
      <c r="B74" s="22">
        <v>43013</v>
      </c>
      <c r="C74" s="23" t="s">
        <v>1</v>
      </c>
      <c r="D74" s="21">
        <v>14</v>
      </c>
      <c r="E74" s="21">
        <v>6</v>
      </c>
      <c r="F74" s="21" t="s">
        <v>13</v>
      </c>
      <c r="G74" s="21">
        <v>1</v>
      </c>
      <c r="H74" s="21"/>
      <c r="I74" s="21"/>
      <c r="J74" s="21"/>
      <c r="K74" s="24" t="s">
        <v>2</v>
      </c>
      <c r="L74" s="25" t="s">
        <v>24</v>
      </c>
      <c r="M74" s="26"/>
      <c r="N74" s="23" t="s">
        <v>53</v>
      </c>
      <c r="O74" s="23"/>
    </row>
    <row r="75" spans="1:15" ht="14.25" customHeight="1" x14ac:dyDescent="0.2">
      <c r="A75" s="21">
        <v>1962</v>
      </c>
      <c r="B75" s="22">
        <v>43020</v>
      </c>
      <c r="C75" s="23" t="s">
        <v>48</v>
      </c>
      <c r="D75" s="21">
        <v>7</v>
      </c>
      <c r="E75" s="21">
        <v>38</v>
      </c>
      <c r="F75" s="21" t="s">
        <v>3</v>
      </c>
      <c r="G75" s="21"/>
      <c r="H75" s="21">
        <v>1</v>
      </c>
      <c r="I75" s="21"/>
      <c r="J75" s="21"/>
      <c r="K75" s="24" t="s">
        <v>5</v>
      </c>
      <c r="L75" s="25" t="s">
        <v>49</v>
      </c>
      <c r="M75" s="26"/>
      <c r="N75" s="23" t="s">
        <v>53</v>
      </c>
      <c r="O75" s="23"/>
    </row>
    <row r="76" spans="1:15" ht="14.25" customHeight="1" x14ac:dyDescent="0.2">
      <c r="A76" s="21">
        <v>1962</v>
      </c>
      <c r="B76" s="22">
        <v>43027</v>
      </c>
      <c r="C76" s="23" t="s">
        <v>30</v>
      </c>
      <c r="D76" s="21">
        <v>6</v>
      </c>
      <c r="E76" s="21">
        <v>14</v>
      </c>
      <c r="F76" s="21" t="s">
        <v>3</v>
      </c>
      <c r="G76" s="21"/>
      <c r="H76" s="21">
        <v>1</v>
      </c>
      <c r="I76" s="21"/>
      <c r="J76" s="21"/>
      <c r="K76" s="24" t="s">
        <v>2</v>
      </c>
      <c r="L76" s="25" t="s">
        <v>24</v>
      </c>
      <c r="M76" s="26"/>
      <c r="N76" s="23" t="s">
        <v>53</v>
      </c>
      <c r="O76" s="23"/>
    </row>
    <row r="77" spans="1:15" ht="14.25" customHeight="1" x14ac:dyDescent="0.2">
      <c r="A77" s="21">
        <v>1962</v>
      </c>
      <c r="B77" s="22">
        <v>43034</v>
      </c>
      <c r="C77" s="23" t="s">
        <v>25</v>
      </c>
      <c r="D77" s="21">
        <v>13</v>
      </c>
      <c r="E77" s="21">
        <v>0</v>
      </c>
      <c r="F77" s="21" t="s">
        <v>13</v>
      </c>
      <c r="G77" s="21">
        <v>1</v>
      </c>
      <c r="H77" s="21"/>
      <c r="I77" s="21"/>
      <c r="J77" s="21"/>
      <c r="K77" s="24" t="s">
        <v>2</v>
      </c>
      <c r="L77" s="25" t="s">
        <v>24</v>
      </c>
      <c r="M77" s="26"/>
      <c r="N77" s="23" t="s">
        <v>53</v>
      </c>
      <c r="O77" s="23"/>
    </row>
    <row r="78" spans="1:15" ht="14.25" customHeight="1" x14ac:dyDescent="0.2">
      <c r="A78" s="21">
        <v>1962</v>
      </c>
      <c r="B78" s="22">
        <v>43041</v>
      </c>
      <c r="C78" s="23" t="s">
        <v>50</v>
      </c>
      <c r="D78" s="21">
        <v>6</v>
      </c>
      <c r="E78" s="21">
        <v>19</v>
      </c>
      <c r="F78" s="21" t="s">
        <v>3</v>
      </c>
      <c r="G78" s="21"/>
      <c r="H78" s="21">
        <v>1</v>
      </c>
      <c r="I78" s="21"/>
      <c r="J78" s="21"/>
      <c r="K78" s="24" t="s">
        <v>5</v>
      </c>
      <c r="L78" s="25" t="s">
        <v>36</v>
      </c>
      <c r="M78" s="26"/>
      <c r="N78" s="23" t="s">
        <v>53</v>
      </c>
      <c r="O78" s="23"/>
    </row>
    <row r="79" spans="1:15" ht="14.25" customHeight="1" x14ac:dyDescent="0.2">
      <c r="A79" s="21">
        <v>1962</v>
      </c>
      <c r="B79" s="22">
        <v>43049</v>
      </c>
      <c r="C79" s="23" t="s">
        <v>54</v>
      </c>
      <c r="D79" s="21">
        <v>12</v>
      </c>
      <c r="E79" s="21">
        <v>0</v>
      </c>
      <c r="F79" s="21" t="s">
        <v>13</v>
      </c>
      <c r="G79" s="21">
        <v>1</v>
      </c>
      <c r="H79" s="21"/>
      <c r="I79" s="21"/>
      <c r="J79" s="21"/>
      <c r="K79" s="24" t="s">
        <v>5</v>
      </c>
      <c r="L79" s="25" t="s">
        <v>36</v>
      </c>
      <c r="M79" s="26" t="s">
        <v>55</v>
      </c>
      <c r="N79" s="23" t="s">
        <v>53</v>
      </c>
      <c r="O79" s="23"/>
    </row>
    <row r="80" spans="1:15" ht="14.25" customHeight="1" x14ac:dyDescent="0.2">
      <c r="A80" s="21">
        <v>1962</v>
      </c>
      <c r="B80" s="22">
        <v>43055</v>
      </c>
      <c r="C80" s="23" t="s">
        <v>28</v>
      </c>
      <c r="D80" s="21">
        <v>15</v>
      </c>
      <c r="E80" s="21">
        <v>6</v>
      </c>
      <c r="F80" s="21" t="s">
        <v>13</v>
      </c>
      <c r="G80" s="21">
        <v>1</v>
      </c>
      <c r="H80" s="21"/>
      <c r="I80" s="21"/>
      <c r="J80" s="21"/>
      <c r="K80" s="24" t="s">
        <v>2</v>
      </c>
      <c r="L80" s="25" t="s">
        <v>24</v>
      </c>
      <c r="M80" s="26"/>
      <c r="N80" s="23" t="s">
        <v>53</v>
      </c>
      <c r="O80" s="23"/>
    </row>
    <row r="81" spans="1:15" ht="14.25" customHeight="1" x14ac:dyDescent="0.2">
      <c r="A81" s="27">
        <v>1963</v>
      </c>
      <c r="B81" s="28">
        <v>42991</v>
      </c>
      <c r="C81" s="29" t="s">
        <v>36</v>
      </c>
      <c r="D81" s="27">
        <v>0</v>
      </c>
      <c r="E81" s="27">
        <v>20</v>
      </c>
      <c r="F81" s="27" t="s">
        <v>3</v>
      </c>
      <c r="G81" s="27"/>
      <c r="H81" s="27">
        <v>1</v>
      </c>
      <c r="I81" s="27"/>
      <c r="J81" s="27"/>
      <c r="K81" s="30" t="s">
        <v>2</v>
      </c>
      <c r="L81" s="31" t="s">
        <v>24</v>
      </c>
      <c r="M81" s="32"/>
      <c r="N81" s="29" t="s">
        <v>53</v>
      </c>
      <c r="O81" s="29"/>
    </row>
    <row r="82" spans="1:15" ht="14.25" customHeight="1" x14ac:dyDescent="0.2">
      <c r="A82" s="27">
        <v>1963</v>
      </c>
      <c r="B82" s="28">
        <v>42998</v>
      </c>
      <c r="C82" s="29" t="s">
        <v>26</v>
      </c>
      <c r="D82" s="27">
        <v>21</v>
      </c>
      <c r="E82" s="27">
        <v>7</v>
      </c>
      <c r="F82" s="27" t="s">
        <v>13</v>
      </c>
      <c r="G82" s="27">
        <v>1</v>
      </c>
      <c r="H82" s="27"/>
      <c r="I82" s="27"/>
      <c r="J82" s="27"/>
      <c r="K82" s="30" t="s">
        <v>2</v>
      </c>
      <c r="L82" s="31" t="s">
        <v>24</v>
      </c>
      <c r="M82" s="32"/>
      <c r="N82" s="29" t="s">
        <v>53</v>
      </c>
      <c r="O82" s="29"/>
    </row>
    <row r="83" spans="1:15" ht="14.25" customHeight="1" x14ac:dyDescent="0.2">
      <c r="A83" s="27">
        <v>1963</v>
      </c>
      <c r="B83" s="28">
        <v>43005</v>
      </c>
      <c r="C83" s="29" t="s">
        <v>51</v>
      </c>
      <c r="D83" s="27">
        <v>0</v>
      </c>
      <c r="E83" s="27">
        <v>35</v>
      </c>
      <c r="F83" s="27" t="s">
        <v>3</v>
      </c>
      <c r="G83" s="27"/>
      <c r="H83" s="27">
        <v>1</v>
      </c>
      <c r="I83" s="27"/>
      <c r="J83" s="27"/>
      <c r="K83" s="30" t="s">
        <v>5</v>
      </c>
      <c r="L83" s="31" t="s">
        <v>51</v>
      </c>
      <c r="M83" s="32" t="s">
        <v>52</v>
      </c>
      <c r="N83" s="29" t="s">
        <v>53</v>
      </c>
      <c r="O83" s="29"/>
    </row>
    <row r="84" spans="1:15" ht="14.25" customHeight="1" x14ac:dyDescent="0.2">
      <c r="A84" s="27">
        <v>1963</v>
      </c>
      <c r="B84" s="28">
        <v>43012</v>
      </c>
      <c r="C84" s="29" t="s">
        <v>1</v>
      </c>
      <c r="D84" s="27">
        <v>13</v>
      </c>
      <c r="E84" s="27">
        <v>14</v>
      </c>
      <c r="F84" s="27" t="s">
        <v>3</v>
      </c>
      <c r="G84" s="27"/>
      <c r="H84" s="27">
        <v>1</v>
      </c>
      <c r="I84" s="27"/>
      <c r="J84" s="27"/>
      <c r="K84" s="30" t="s">
        <v>5</v>
      </c>
      <c r="L84" s="31" t="s">
        <v>1</v>
      </c>
      <c r="M84" s="32"/>
      <c r="N84" s="29" t="s">
        <v>53</v>
      </c>
      <c r="O84" s="29"/>
    </row>
    <row r="85" spans="1:15" ht="14.25" customHeight="1" x14ac:dyDescent="0.2">
      <c r="A85" s="27">
        <v>1963</v>
      </c>
      <c r="B85" s="28">
        <v>43019</v>
      </c>
      <c r="C85" s="29" t="s">
        <v>48</v>
      </c>
      <c r="D85" s="27">
        <v>0</v>
      </c>
      <c r="E85" s="27">
        <v>19</v>
      </c>
      <c r="F85" s="27" t="s">
        <v>3</v>
      </c>
      <c r="G85" s="27"/>
      <c r="H85" s="27">
        <v>1</v>
      </c>
      <c r="I85" s="27"/>
      <c r="J85" s="27"/>
      <c r="K85" s="30" t="s">
        <v>2</v>
      </c>
      <c r="L85" s="31" t="s">
        <v>24</v>
      </c>
      <c r="M85" s="32"/>
      <c r="N85" s="29" t="s">
        <v>53</v>
      </c>
      <c r="O85" s="29"/>
    </row>
    <row r="86" spans="1:15" ht="14.25" customHeight="1" x14ac:dyDescent="0.2">
      <c r="A86" s="27">
        <v>1963</v>
      </c>
      <c r="B86" s="28">
        <v>43026</v>
      </c>
      <c r="C86" s="29" t="s">
        <v>30</v>
      </c>
      <c r="D86" s="27">
        <v>12</v>
      </c>
      <c r="E86" s="27">
        <v>25</v>
      </c>
      <c r="F86" s="27" t="s">
        <v>3</v>
      </c>
      <c r="G86" s="27"/>
      <c r="H86" s="27">
        <v>1</v>
      </c>
      <c r="I86" s="27"/>
      <c r="J86" s="27"/>
      <c r="K86" s="30" t="s">
        <v>5</v>
      </c>
      <c r="L86" s="31" t="s">
        <v>34</v>
      </c>
      <c r="M86" s="32"/>
      <c r="N86" s="29" t="s">
        <v>53</v>
      </c>
      <c r="O86" s="29"/>
    </row>
    <row r="87" spans="1:15" ht="14.25" customHeight="1" x14ac:dyDescent="0.2">
      <c r="A87" s="27">
        <v>1963</v>
      </c>
      <c r="B87" s="28">
        <v>43033</v>
      </c>
      <c r="C87" s="29" t="s">
        <v>25</v>
      </c>
      <c r="D87" s="27">
        <v>35</v>
      </c>
      <c r="E87" s="27">
        <v>6</v>
      </c>
      <c r="F87" s="27" t="s">
        <v>13</v>
      </c>
      <c r="G87" s="27">
        <v>1</v>
      </c>
      <c r="H87" s="27"/>
      <c r="I87" s="27"/>
      <c r="J87" s="27"/>
      <c r="K87" s="30" t="s">
        <v>5</v>
      </c>
      <c r="L87" s="31" t="s">
        <v>25</v>
      </c>
      <c r="M87" s="32" t="s">
        <v>35</v>
      </c>
      <c r="N87" s="29" t="s">
        <v>53</v>
      </c>
      <c r="O87" s="29"/>
    </row>
    <row r="88" spans="1:15" ht="14.25" customHeight="1" x14ac:dyDescent="0.2">
      <c r="A88" s="27">
        <v>1963</v>
      </c>
      <c r="B88" s="28">
        <v>43040</v>
      </c>
      <c r="C88" s="29" t="s">
        <v>50</v>
      </c>
      <c r="D88" s="27">
        <v>37</v>
      </c>
      <c r="E88" s="27">
        <v>7</v>
      </c>
      <c r="F88" s="27" t="s">
        <v>13</v>
      </c>
      <c r="G88" s="27">
        <v>1</v>
      </c>
      <c r="H88" s="27"/>
      <c r="I88" s="27"/>
      <c r="J88" s="27"/>
      <c r="K88" s="30" t="s">
        <v>2</v>
      </c>
      <c r="L88" s="31" t="s">
        <v>24</v>
      </c>
      <c r="M88" s="32"/>
      <c r="N88" s="29" t="s">
        <v>53</v>
      </c>
      <c r="O88" s="29"/>
    </row>
    <row r="89" spans="1:15" ht="14.25" customHeight="1" x14ac:dyDescent="0.2">
      <c r="A89" s="27">
        <v>1963</v>
      </c>
      <c r="B89" s="28">
        <v>43047</v>
      </c>
      <c r="C89" s="29" t="s">
        <v>54</v>
      </c>
      <c r="D89" s="27">
        <v>6</v>
      </c>
      <c r="E89" s="27">
        <v>13</v>
      </c>
      <c r="F89" s="27" t="s">
        <v>3</v>
      </c>
      <c r="G89" s="27"/>
      <c r="H89" s="27">
        <v>1</v>
      </c>
      <c r="I89" s="27"/>
      <c r="J89" s="27"/>
      <c r="K89" s="30" t="s">
        <v>2</v>
      </c>
      <c r="L89" s="31" t="s">
        <v>24</v>
      </c>
      <c r="M89" s="32"/>
      <c r="N89" s="29" t="s">
        <v>53</v>
      </c>
      <c r="O89" s="29"/>
    </row>
    <row r="90" spans="1:15" ht="14.25" customHeight="1" x14ac:dyDescent="0.2">
      <c r="A90" s="27">
        <v>1963</v>
      </c>
      <c r="B90" s="28">
        <v>43054</v>
      </c>
      <c r="C90" s="29" t="s">
        <v>28</v>
      </c>
      <c r="D90" s="27">
        <v>32</v>
      </c>
      <c r="E90" s="27">
        <v>27</v>
      </c>
      <c r="F90" s="27" t="s">
        <v>13</v>
      </c>
      <c r="G90" s="27">
        <v>1</v>
      </c>
      <c r="H90" s="27"/>
      <c r="I90" s="27"/>
      <c r="J90" s="27"/>
      <c r="K90" s="30" t="s">
        <v>5</v>
      </c>
      <c r="L90" s="31" t="s">
        <v>4</v>
      </c>
      <c r="M90" s="32"/>
      <c r="N90" s="29" t="s">
        <v>53</v>
      </c>
      <c r="O90" s="29"/>
    </row>
    <row r="91" spans="1:15" ht="14.25" customHeight="1" x14ac:dyDescent="0.2">
      <c r="A91" s="21">
        <v>1964</v>
      </c>
      <c r="B91" s="22">
        <v>42989</v>
      </c>
      <c r="C91" s="23" t="s">
        <v>56</v>
      </c>
      <c r="D91" s="21">
        <v>14</v>
      </c>
      <c r="E91" s="21">
        <v>0</v>
      </c>
      <c r="F91" s="21" t="s">
        <v>13</v>
      </c>
      <c r="G91" s="21">
        <v>1</v>
      </c>
      <c r="H91" s="21"/>
      <c r="I91" s="21"/>
      <c r="J91" s="21"/>
      <c r="K91" s="24" t="s">
        <v>2</v>
      </c>
      <c r="L91" s="25" t="s">
        <v>24</v>
      </c>
      <c r="M91" s="26"/>
      <c r="N91" s="23" t="s">
        <v>53</v>
      </c>
      <c r="O91" s="23"/>
    </row>
    <row r="92" spans="1:15" ht="14.25" customHeight="1" x14ac:dyDescent="0.2">
      <c r="A92" s="21">
        <v>1964</v>
      </c>
      <c r="B92" s="22">
        <v>42996</v>
      </c>
      <c r="C92" s="23" t="s">
        <v>36</v>
      </c>
      <c r="D92" s="21">
        <v>7</v>
      </c>
      <c r="E92" s="21">
        <v>26</v>
      </c>
      <c r="F92" s="21" t="s">
        <v>3</v>
      </c>
      <c r="G92" s="21"/>
      <c r="H92" s="21">
        <v>1</v>
      </c>
      <c r="I92" s="21"/>
      <c r="J92" s="21"/>
      <c r="K92" s="24" t="s">
        <v>5</v>
      </c>
      <c r="L92" s="25" t="s">
        <v>36</v>
      </c>
      <c r="M92" s="26" t="s">
        <v>40</v>
      </c>
      <c r="N92" s="23" t="s">
        <v>53</v>
      </c>
      <c r="O92" s="23"/>
    </row>
    <row r="93" spans="1:15" ht="14.25" customHeight="1" x14ac:dyDescent="0.2">
      <c r="A93" s="21">
        <v>1964</v>
      </c>
      <c r="B93" s="22">
        <v>43003</v>
      </c>
      <c r="C93" s="23" t="s">
        <v>51</v>
      </c>
      <c r="D93" s="21">
        <v>0</v>
      </c>
      <c r="E93" s="21">
        <v>13</v>
      </c>
      <c r="F93" s="21" t="s">
        <v>3</v>
      </c>
      <c r="G93" s="21"/>
      <c r="H93" s="21">
        <v>1</v>
      </c>
      <c r="I93" s="21"/>
      <c r="J93" s="21"/>
      <c r="K93" s="24" t="s">
        <v>2</v>
      </c>
      <c r="L93" s="25" t="s">
        <v>24</v>
      </c>
      <c r="M93" s="26"/>
      <c r="N93" s="23" t="s">
        <v>53</v>
      </c>
      <c r="O93" s="23"/>
    </row>
    <row r="94" spans="1:15" ht="14.25" customHeight="1" x14ac:dyDescent="0.2">
      <c r="A94" s="21">
        <v>1964</v>
      </c>
      <c r="B94" s="22">
        <v>43011</v>
      </c>
      <c r="C94" s="23" t="s">
        <v>1</v>
      </c>
      <c r="D94" s="21">
        <v>25</v>
      </c>
      <c r="E94" s="21">
        <v>14</v>
      </c>
      <c r="F94" s="21" t="s">
        <v>13</v>
      </c>
      <c r="G94" s="21">
        <v>1</v>
      </c>
      <c r="H94" s="21"/>
      <c r="I94" s="21"/>
      <c r="J94" s="21"/>
      <c r="K94" s="24" t="s">
        <v>2</v>
      </c>
      <c r="L94" s="25" t="s">
        <v>24</v>
      </c>
      <c r="M94" s="26"/>
      <c r="N94" s="23" t="s">
        <v>53</v>
      </c>
      <c r="O94" s="23" t="s">
        <v>29</v>
      </c>
    </row>
    <row r="95" spans="1:15" ht="14.25" customHeight="1" x14ac:dyDescent="0.2">
      <c r="A95" s="21">
        <v>1964</v>
      </c>
      <c r="B95" s="22">
        <v>43017</v>
      </c>
      <c r="C95" s="23" t="s">
        <v>4</v>
      </c>
      <c r="D95" s="21">
        <v>27</v>
      </c>
      <c r="E95" s="21">
        <v>0</v>
      </c>
      <c r="F95" s="21" t="s">
        <v>13</v>
      </c>
      <c r="G95" s="21">
        <v>1</v>
      </c>
      <c r="H95" s="21"/>
      <c r="I95" s="21"/>
      <c r="J95" s="21"/>
      <c r="K95" s="24" t="s">
        <v>2</v>
      </c>
      <c r="L95" s="25" t="s">
        <v>24</v>
      </c>
      <c r="M95" s="26"/>
      <c r="N95" s="23" t="s">
        <v>53</v>
      </c>
      <c r="O95" s="23"/>
    </row>
    <row r="96" spans="1:15" ht="14.25" customHeight="1" x14ac:dyDescent="0.2">
      <c r="A96" s="21">
        <v>1964</v>
      </c>
      <c r="B96" s="22">
        <v>43025</v>
      </c>
      <c r="C96" s="23" t="s">
        <v>30</v>
      </c>
      <c r="D96" s="21">
        <v>6</v>
      </c>
      <c r="E96" s="21">
        <v>20</v>
      </c>
      <c r="F96" s="21" t="s">
        <v>3</v>
      </c>
      <c r="G96" s="21"/>
      <c r="H96" s="21">
        <v>1</v>
      </c>
      <c r="I96" s="21"/>
      <c r="J96" s="21"/>
      <c r="K96" s="24" t="s">
        <v>2</v>
      </c>
      <c r="L96" s="25" t="s">
        <v>24</v>
      </c>
      <c r="M96" s="26"/>
      <c r="N96" s="23" t="s">
        <v>53</v>
      </c>
      <c r="O96" s="23" t="s">
        <v>29</v>
      </c>
    </row>
    <row r="97" spans="1:15" ht="14.25" customHeight="1" x14ac:dyDescent="0.2">
      <c r="A97" s="21">
        <v>1964</v>
      </c>
      <c r="B97" s="22">
        <v>43031</v>
      </c>
      <c r="C97" s="23" t="s">
        <v>25</v>
      </c>
      <c r="D97" s="21">
        <v>32</v>
      </c>
      <c r="E97" s="21">
        <v>6</v>
      </c>
      <c r="F97" s="21" t="s">
        <v>13</v>
      </c>
      <c r="G97" s="21">
        <v>1</v>
      </c>
      <c r="H97" s="21"/>
      <c r="I97" s="21"/>
      <c r="J97" s="21"/>
      <c r="K97" s="24" t="s">
        <v>2</v>
      </c>
      <c r="L97" s="25" t="s">
        <v>24</v>
      </c>
      <c r="M97" s="26"/>
      <c r="N97" s="23" t="s">
        <v>53</v>
      </c>
      <c r="O97" s="23"/>
    </row>
    <row r="98" spans="1:15" ht="14.25" customHeight="1" x14ac:dyDescent="0.2">
      <c r="A98" s="21">
        <v>1964</v>
      </c>
      <c r="B98" s="22">
        <v>43038</v>
      </c>
      <c r="C98" s="23" t="s">
        <v>50</v>
      </c>
      <c r="D98" s="21">
        <v>19</v>
      </c>
      <c r="E98" s="21">
        <v>19</v>
      </c>
      <c r="F98" s="21" t="s">
        <v>12</v>
      </c>
      <c r="G98" s="21"/>
      <c r="H98" s="21"/>
      <c r="I98" s="21">
        <v>1</v>
      </c>
      <c r="J98" s="21"/>
      <c r="K98" s="24" t="s">
        <v>5</v>
      </c>
      <c r="L98" s="25" t="s">
        <v>36</v>
      </c>
      <c r="M98" s="26"/>
      <c r="N98" s="23" t="s">
        <v>53</v>
      </c>
      <c r="O98" s="23"/>
    </row>
    <row r="99" spans="1:15" ht="14.25" customHeight="1" x14ac:dyDescent="0.2">
      <c r="A99" s="21">
        <v>1964</v>
      </c>
      <c r="B99" s="22">
        <v>43045</v>
      </c>
      <c r="C99" s="23" t="s">
        <v>54</v>
      </c>
      <c r="D99" s="21">
        <v>7</v>
      </c>
      <c r="E99" s="21">
        <v>27</v>
      </c>
      <c r="F99" s="21" t="s">
        <v>3</v>
      </c>
      <c r="G99" s="21"/>
      <c r="H99" s="21">
        <v>1</v>
      </c>
      <c r="I99" s="21"/>
      <c r="J99" s="21"/>
      <c r="K99" s="24" t="s">
        <v>5</v>
      </c>
      <c r="L99" s="25" t="s">
        <v>36</v>
      </c>
      <c r="M99" s="26" t="s">
        <v>55</v>
      </c>
      <c r="N99" s="23" t="s">
        <v>53</v>
      </c>
      <c r="O99" s="23"/>
    </row>
    <row r="100" spans="1:15" ht="14.25" customHeight="1" x14ac:dyDescent="0.2">
      <c r="A100" s="21">
        <v>1964</v>
      </c>
      <c r="B100" s="22">
        <v>43059</v>
      </c>
      <c r="C100" s="23" t="s">
        <v>57</v>
      </c>
      <c r="D100" s="21">
        <v>6</v>
      </c>
      <c r="E100" s="21">
        <v>7</v>
      </c>
      <c r="F100" s="21" t="s">
        <v>3</v>
      </c>
      <c r="G100" s="21"/>
      <c r="H100" s="21">
        <v>1</v>
      </c>
      <c r="I100" s="21"/>
      <c r="J100" s="21"/>
      <c r="K100" s="24" t="s">
        <v>2</v>
      </c>
      <c r="L100" s="25" t="s">
        <v>24</v>
      </c>
      <c r="M100" s="26"/>
      <c r="N100" s="23" t="s">
        <v>53</v>
      </c>
      <c r="O100" s="23"/>
    </row>
    <row r="101" spans="1:15" ht="14.25" customHeight="1" x14ac:dyDescent="0.2">
      <c r="A101" s="27">
        <v>1965</v>
      </c>
      <c r="B101" s="28">
        <v>42988</v>
      </c>
      <c r="C101" s="29" t="s">
        <v>1</v>
      </c>
      <c r="D101" s="27">
        <v>13</v>
      </c>
      <c r="E101" s="27">
        <v>7</v>
      </c>
      <c r="F101" s="27" t="s">
        <v>13</v>
      </c>
      <c r="G101" s="27">
        <v>1</v>
      </c>
      <c r="H101" s="27"/>
      <c r="I101" s="27"/>
      <c r="J101" s="27"/>
      <c r="K101" s="30" t="s">
        <v>5</v>
      </c>
      <c r="L101" s="31" t="s">
        <v>1</v>
      </c>
      <c r="M101" s="32"/>
      <c r="N101" s="29" t="s">
        <v>53</v>
      </c>
      <c r="O101" s="29"/>
    </row>
    <row r="102" spans="1:15" ht="14.25" customHeight="1" x14ac:dyDescent="0.2">
      <c r="A102" s="27">
        <v>1965</v>
      </c>
      <c r="B102" s="28">
        <v>42995</v>
      </c>
      <c r="C102" s="29" t="s">
        <v>36</v>
      </c>
      <c r="D102" s="27">
        <v>7</v>
      </c>
      <c r="E102" s="27">
        <v>38</v>
      </c>
      <c r="F102" s="27" t="s">
        <v>3</v>
      </c>
      <c r="G102" s="27"/>
      <c r="H102" s="27">
        <v>1</v>
      </c>
      <c r="I102" s="27"/>
      <c r="J102" s="27"/>
      <c r="K102" s="30" t="s">
        <v>2</v>
      </c>
      <c r="L102" s="31" t="s">
        <v>24</v>
      </c>
      <c r="M102" s="32"/>
      <c r="N102" s="29" t="s">
        <v>53</v>
      </c>
      <c r="O102" s="29"/>
    </row>
    <row r="103" spans="1:15" ht="14.25" customHeight="1" x14ac:dyDescent="0.2">
      <c r="A103" s="27">
        <v>1965</v>
      </c>
      <c r="B103" s="28">
        <v>43003</v>
      </c>
      <c r="C103" s="29" t="s">
        <v>51</v>
      </c>
      <c r="D103" s="27">
        <v>13</v>
      </c>
      <c r="E103" s="27">
        <v>15</v>
      </c>
      <c r="F103" s="27" t="s">
        <v>3</v>
      </c>
      <c r="G103" s="27"/>
      <c r="H103" s="27">
        <v>1</v>
      </c>
      <c r="I103" s="27"/>
      <c r="J103" s="27"/>
      <c r="K103" s="30" t="s">
        <v>5</v>
      </c>
      <c r="L103" s="31" t="s">
        <v>51</v>
      </c>
      <c r="M103" s="32" t="s">
        <v>52</v>
      </c>
      <c r="N103" s="29" t="s">
        <v>53</v>
      </c>
      <c r="O103" s="29" t="s">
        <v>29</v>
      </c>
    </row>
    <row r="104" spans="1:15" ht="14.25" customHeight="1" x14ac:dyDescent="0.2">
      <c r="A104" s="27">
        <v>1965</v>
      </c>
      <c r="B104" s="28">
        <v>43009</v>
      </c>
      <c r="C104" s="29" t="s">
        <v>58</v>
      </c>
      <c r="D104" s="27">
        <v>28</v>
      </c>
      <c r="E104" s="27">
        <v>0</v>
      </c>
      <c r="F104" s="27" t="s">
        <v>13</v>
      </c>
      <c r="G104" s="27">
        <v>1</v>
      </c>
      <c r="H104" s="27"/>
      <c r="I104" s="27"/>
      <c r="J104" s="27"/>
      <c r="K104" s="30" t="s">
        <v>2</v>
      </c>
      <c r="L104" s="31" t="s">
        <v>24</v>
      </c>
      <c r="M104" s="32"/>
      <c r="N104" s="29" t="s">
        <v>53</v>
      </c>
      <c r="O104" s="29"/>
    </row>
    <row r="105" spans="1:15" ht="14.25" customHeight="1" x14ac:dyDescent="0.2">
      <c r="A105" s="27">
        <v>1965</v>
      </c>
      <c r="B105" s="28">
        <v>43016</v>
      </c>
      <c r="C105" s="29" t="s">
        <v>56</v>
      </c>
      <c r="D105" s="27">
        <v>20</v>
      </c>
      <c r="E105" s="27">
        <v>21</v>
      </c>
      <c r="F105" s="27" t="s">
        <v>3</v>
      </c>
      <c r="G105" s="27"/>
      <c r="H105" s="27">
        <v>1</v>
      </c>
      <c r="I105" s="27"/>
      <c r="J105" s="27"/>
      <c r="K105" s="30" t="s">
        <v>2</v>
      </c>
      <c r="L105" s="31" t="s">
        <v>24</v>
      </c>
      <c r="M105" s="32"/>
      <c r="N105" s="29" t="s">
        <v>53</v>
      </c>
      <c r="O105" s="29"/>
    </row>
    <row r="106" spans="1:15" ht="14.25" customHeight="1" x14ac:dyDescent="0.2">
      <c r="A106" s="27">
        <v>1965</v>
      </c>
      <c r="B106" s="28">
        <v>43023</v>
      </c>
      <c r="C106" s="29" t="s">
        <v>30</v>
      </c>
      <c r="D106" s="27">
        <v>34</v>
      </c>
      <c r="E106" s="27">
        <v>34</v>
      </c>
      <c r="F106" s="27" t="s">
        <v>12</v>
      </c>
      <c r="G106" s="27"/>
      <c r="H106" s="27"/>
      <c r="I106" s="27">
        <v>1</v>
      </c>
      <c r="J106" s="27"/>
      <c r="K106" s="30" t="s">
        <v>5</v>
      </c>
      <c r="L106" s="31" t="s">
        <v>34</v>
      </c>
      <c r="M106" s="32"/>
      <c r="N106" s="29" t="s">
        <v>53</v>
      </c>
      <c r="O106" s="29"/>
    </row>
    <row r="107" spans="1:15" ht="14.25" customHeight="1" x14ac:dyDescent="0.2">
      <c r="A107" s="27">
        <v>1965</v>
      </c>
      <c r="B107" s="28">
        <v>43030</v>
      </c>
      <c r="C107" s="29" t="s">
        <v>25</v>
      </c>
      <c r="D107" s="27">
        <v>28</v>
      </c>
      <c r="E107" s="27">
        <v>7</v>
      </c>
      <c r="F107" s="27" t="s">
        <v>13</v>
      </c>
      <c r="G107" s="27">
        <v>1</v>
      </c>
      <c r="H107" s="27"/>
      <c r="I107" s="27"/>
      <c r="J107" s="27"/>
      <c r="K107" s="30" t="s">
        <v>5</v>
      </c>
      <c r="L107" s="31" t="s">
        <v>25</v>
      </c>
      <c r="M107" s="32" t="s">
        <v>35</v>
      </c>
      <c r="N107" s="29" t="s">
        <v>53</v>
      </c>
      <c r="O107" s="29"/>
    </row>
    <row r="108" spans="1:15" ht="14.25" customHeight="1" x14ac:dyDescent="0.2">
      <c r="A108" s="27">
        <v>1965</v>
      </c>
      <c r="B108" s="28">
        <v>43037</v>
      </c>
      <c r="C108" s="29" t="s">
        <v>50</v>
      </c>
      <c r="D108" s="27">
        <v>7</v>
      </c>
      <c r="E108" s="27">
        <v>6</v>
      </c>
      <c r="F108" s="27" t="s">
        <v>13</v>
      </c>
      <c r="G108" s="27">
        <v>1</v>
      </c>
      <c r="H108" s="27"/>
      <c r="I108" s="27"/>
      <c r="J108" s="27"/>
      <c r="K108" s="30" t="s">
        <v>2</v>
      </c>
      <c r="L108" s="31" t="s">
        <v>24</v>
      </c>
      <c r="M108" s="32"/>
      <c r="N108" s="29" t="s">
        <v>53</v>
      </c>
      <c r="O108" s="29"/>
    </row>
    <row r="109" spans="1:15" ht="14.25" customHeight="1" x14ac:dyDescent="0.2">
      <c r="A109" s="27">
        <v>1965</v>
      </c>
      <c r="B109" s="28">
        <v>43044</v>
      </c>
      <c r="C109" s="29" t="s">
        <v>54</v>
      </c>
      <c r="D109" s="27">
        <v>6</v>
      </c>
      <c r="E109" s="27">
        <v>6</v>
      </c>
      <c r="F109" s="27" t="s">
        <v>12</v>
      </c>
      <c r="G109" s="27"/>
      <c r="H109" s="27"/>
      <c r="I109" s="27">
        <v>1</v>
      </c>
      <c r="J109" s="27"/>
      <c r="K109" s="30" t="s">
        <v>2</v>
      </c>
      <c r="L109" s="31" t="s">
        <v>24</v>
      </c>
      <c r="M109" s="32"/>
      <c r="N109" s="29" t="s">
        <v>53</v>
      </c>
      <c r="O109" s="29"/>
    </row>
    <row r="110" spans="1:15" ht="14.25" customHeight="1" x14ac:dyDescent="0.2">
      <c r="A110" s="27">
        <v>1965</v>
      </c>
      <c r="B110" s="28">
        <v>43051</v>
      </c>
      <c r="C110" s="29" t="s">
        <v>57</v>
      </c>
      <c r="D110" s="27">
        <v>0</v>
      </c>
      <c r="E110" s="27">
        <v>7</v>
      </c>
      <c r="F110" s="27" t="s">
        <v>3</v>
      </c>
      <c r="G110" s="27"/>
      <c r="H110" s="27">
        <v>1</v>
      </c>
      <c r="I110" s="27"/>
      <c r="J110" s="27"/>
      <c r="K110" s="30" t="s">
        <v>5</v>
      </c>
      <c r="L110" s="31" t="s">
        <v>51</v>
      </c>
      <c r="M110" s="32" t="s">
        <v>52</v>
      </c>
      <c r="N110" s="29" t="s">
        <v>53</v>
      </c>
      <c r="O110" s="29"/>
    </row>
    <row r="111" spans="1:15" ht="14.25" customHeight="1" x14ac:dyDescent="0.2">
      <c r="A111" s="21">
        <v>1966</v>
      </c>
      <c r="B111" s="22">
        <v>42987</v>
      </c>
      <c r="C111" s="23" t="s">
        <v>1</v>
      </c>
      <c r="D111" s="21">
        <v>26</v>
      </c>
      <c r="E111" s="21">
        <v>6</v>
      </c>
      <c r="F111" s="21" t="s">
        <v>13</v>
      </c>
      <c r="G111" s="21">
        <v>1</v>
      </c>
      <c r="H111" s="21"/>
      <c r="I111" s="21"/>
      <c r="J111" s="21"/>
      <c r="K111" s="24" t="s">
        <v>2</v>
      </c>
      <c r="L111" s="25" t="s">
        <v>24</v>
      </c>
      <c r="M111" s="26"/>
      <c r="N111" s="23" t="s">
        <v>53</v>
      </c>
      <c r="O111" s="23"/>
    </row>
    <row r="112" spans="1:15" ht="14.25" customHeight="1" x14ac:dyDescent="0.2">
      <c r="A112" s="21">
        <v>1966</v>
      </c>
      <c r="B112" s="22">
        <v>42994</v>
      </c>
      <c r="C112" s="23" t="s">
        <v>36</v>
      </c>
      <c r="D112" s="21">
        <v>18</v>
      </c>
      <c r="E112" s="21">
        <v>19</v>
      </c>
      <c r="F112" s="21" t="s">
        <v>3</v>
      </c>
      <c r="G112" s="21"/>
      <c r="H112" s="21">
        <v>1</v>
      </c>
      <c r="I112" s="21"/>
      <c r="J112" s="21"/>
      <c r="K112" s="24" t="s">
        <v>5</v>
      </c>
      <c r="L112" s="25" t="s">
        <v>36</v>
      </c>
      <c r="M112" s="26" t="s">
        <v>40</v>
      </c>
      <c r="N112" s="23" t="s">
        <v>53</v>
      </c>
      <c r="O112" s="23"/>
    </row>
    <row r="113" spans="1:15" ht="14.25" customHeight="1" x14ac:dyDescent="0.2">
      <c r="A113" s="21">
        <v>1966</v>
      </c>
      <c r="B113" s="22">
        <v>43001</v>
      </c>
      <c r="C113" s="23" t="s">
        <v>51</v>
      </c>
      <c r="D113" s="21">
        <v>7</v>
      </c>
      <c r="E113" s="21">
        <v>7</v>
      </c>
      <c r="F113" s="21" t="s">
        <v>12</v>
      </c>
      <c r="G113" s="21"/>
      <c r="H113" s="21"/>
      <c r="I113" s="21">
        <v>1</v>
      </c>
      <c r="J113" s="21"/>
      <c r="K113" s="24" t="s">
        <v>2</v>
      </c>
      <c r="L113" s="25" t="s">
        <v>24</v>
      </c>
      <c r="M113" s="26"/>
      <c r="N113" s="23" t="s">
        <v>53</v>
      </c>
      <c r="O113" s="23"/>
    </row>
    <row r="114" spans="1:15" ht="14.25" customHeight="1" x14ac:dyDescent="0.2">
      <c r="A114" s="21">
        <v>1966</v>
      </c>
      <c r="B114" s="22">
        <v>43008</v>
      </c>
      <c r="C114" s="23" t="s">
        <v>58</v>
      </c>
      <c r="D114" s="21">
        <v>13</v>
      </c>
      <c r="E114" s="21">
        <v>27</v>
      </c>
      <c r="F114" s="21" t="s">
        <v>3</v>
      </c>
      <c r="G114" s="21"/>
      <c r="H114" s="21">
        <v>1</v>
      </c>
      <c r="I114" s="21"/>
      <c r="J114" s="21"/>
      <c r="K114" s="24" t="s">
        <v>5</v>
      </c>
      <c r="L114" s="25" t="s">
        <v>58</v>
      </c>
      <c r="M114" s="26"/>
      <c r="N114" s="23" t="s">
        <v>53</v>
      </c>
      <c r="O114" s="23"/>
    </row>
    <row r="115" spans="1:15" ht="14.25" customHeight="1" x14ac:dyDescent="0.2">
      <c r="A115" s="21">
        <v>1966</v>
      </c>
      <c r="B115" s="22">
        <v>43016</v>
      </c>
      <c r="C115" s="23" t="s">
        <v>59</v>
      </c>
      <c r="D115" s="21">
        <v>24</v>
      </c>
      <c r="E115" s="21">
        <v>13</v>
      </c>
      <c r="F115" s="21" t="s">
        <v>13</v>
      </c>
      <c r="G115" s="21">
        <v>1</v>
      </c>
      <c r="H115" s="21"/>
      <c r="I115" s="21"/>
      <c r="J115" s="21"/>
      <c r="K115" s="24" t="s">
        <v>5</v>
      </c>
      <c r="L115" s="25" t="s">
        <v>36</v>
      </c>
      <c r="M115" s="26"/>
      <c r="N115" s="23" t="s">
        <v>53</v>
      </c>
      <c r="O115" s="23"/>
    </row>
    <row r="116" spans="1:15" ht="14.25" customHeight="1" x14ac:dyDescent="0.2">
      <c r="A116" s="21">
        <v>1966</v>
      </c>
      <c r="B116" s="22">
        <v>43022</v>
      </c>
      <c r="C116" s="23" t="s">
        <v>30</v>
      </c>
      <c r="D116" s="21">
        <v>7</v>
      </c>
      <c r="E116" s="21">
        <v>20</v>
      </c>
      <c r="F116" s="21" t="s">
        <v>3</v>
      </c>
      <c r="G116" s="21"/>
      <c r="H116" s="21">
        <v>1</v>
      </c>
      <c r="I116" s="21"/>
      <c r="J116" s="21"/>
      <c r="K116" s="24" t="s">
        <v>2</v>
      </c>
      <c r="L116" s="25" t="s">
        <v>24</v>
      </c>
      <c r="M116" s="26"/>
      <c r="N116" s="23" t="s">
        <v>53</v>
      </c>
      <c r="O116" s="23"/>
    </row>
    <row r="117" spans="1:15" ht="14.25" customHeight="1" x14ac:dyDescent="0.2">
      <c r="A117" s="21">
        <v>1966</v>
      </c>
      <c r="B117" s="22">
        <v>43029</v>
      </c>
      <c r="C117" s="23" t="s">
        <v>54</v>
      </c>
      <c r="D117" s="21">
        <v>20</v>
      </c>
      <c r="E117" s="21">
        <v>27</v>
      </c>
      <c r="F117" s="21" t="s">
        <v>3</v>
      </c>
      <c r="G117" s="21"/>
      <c r="H117" s="21">
        <v>1</v>
      </c>
      <c r="I117" s="21"/>
      <c r="J117" s="21"/>
      <c r="K117" s="24" t="s">
        <v>2</v>
      </c>
      <c r="L117" s="25" t="s">
        <v>24</v>
      </c>
      <c r="M117" s="26"/>
      <c r="N117" s="23" t="s">
        <v>53</v>
      </c>
      <c r="O117" s="23"/>
    </row>
    <row r="118" spans="1:15" ht="14.25" customHeight="1" x14ac:dyDescent="0.2">
      <c r="A118" s="21">
        <v>1966</v>
      </c>
      <c r="B118" s="22">
        <v>43036</v>
      </c>
      <c r="C118" s="23" t="s">
        <v>50</v>
      </c>
      <c r="D118" s="21">
        <v>14</v>
      </c>
      <c r="E118" s="21">
        <v>14</v>
      </c>
      <c r="F118" s="21" t="s">
        <v>12</v>
      </c>
      <c r="G118" s="21"/>
      <c r="H118" s="21"/>
      <c r="I118" s="21">
        <v>1</v>
      </c>
      <c r="J118" s="21"/>
      <c r="K118" s="24" t="s">
        <v>5</v>
      </c>
      <c r="L118" s="25" t="s">
        <v>36</v>
      </c>
      <c r="M118" s="26"/>
      <c r="N118" s="23" t="s">
        <v>53</v>
      </c>
      <c r="O118" s="23"/>
    </row>
    <row r="119" spans="1:15" ht="14.25" customHeight="1" x14ac:dyDescent="0.2">
      <c r="A119" s="21">
        <v>1966</v>
      </c>
      <c r="B119" s="22">
        <v>43043</v>
      </c>
      <c r="C119" s="23" t="s">
        <v>54</v>
      </c>
      <c r="D119" s="21">
        <v>26</v>
      </c>
      <c r="E119" s="21">
        <v>20</v>
      </c>
      <c r="F119" s="21" t="s">
        <v>13</v>
      </c>
      <c r="G119" s="21">
        <v>1</v>
      </c>
      <c r="H119" s="21"/>
      <c r="I119" s="21"/>
      <c r="J119" s="21"/>
      <c r="K119" s="24" t="s">
        <v>5</v>
      </c>
      <c r="L119" s="25" t="s">
        <v>36</v>
      </c>
      <c r="M119" s="26"/>
      <c r="N119" s="23" t="s">
        <v>53</v>
      </c>
      <c r="O119" s="23"/>
    </row>
    <row r="120" spans="1:15" ht="14.25" customHeight="1" x14ac:dyDescent="0.2">
      <c r="A120" s="21">
        <v>1966</v>
      </c>
      <c r="B120" s="22">
        <v>43050</v>
      </c>
      <c r="C120" s="23" t="s">
        <v>57</v>
      </c>
      <c r="D120" s="21">
        <v>34</v>
      </c>
      <c r="E120" s="21">
        <v>14</v>
      </c>
      <c r="F120" s="21" t="s">
        <v>13</v>
      </c>
      <c r="G120" s="21">
        <v>1</v>
      </c>
      <c r="H120" s="21"/>
      <c r="I120" s="21"/>
      <c r="J120" s="21"/>
      <c r="K120" s="24" t="s">
        <v>2</v>
      </c>
      <c r="L120" s="25" t="s">
        <v>24</v>
      </c>
      <c r="M120" s="26"/>
      <c r="N120" s="23" t="s">
        <v>53</v>
      </c>
      <c r="O120" s="23"/>
    </row>
    <row r="121" spans="1:15" ht="14.25" customHeight="1" x14ac:dyDescent="0.2">
      <c r="A121" s="27">
        <v>1967</v>
      </c>
      <c r="B121" s="28">
        <v>42986</v>
      </c>
      <c r="C121" s="29" t="s">
        <v>60</v>
      </c>
      <c r="D121" s="27">
        <v>18</v>
      </c>
      <c r="E121" s="27">
        <v>46</v>
      </c>
      <c r="F121" s="27" t="s">
        <v>3</v>
      </c>
      <c r="G121" s="27"/>
      <c r="H121" s="27">
        <v>1</v>
      </c>
      <c r="I121" s="27"/>
      <c r="J121" s="27"/>
      <c r="K121" s="30" t="s">
        <v>5</v>
      </c>
      <c r="L121" s="31" t="s">
        <v>37</v>
      </c>
      <c r="M121" s="32" t="s">
        <v>61</v>
      </c>
      <c r="N121" s="29" t="s">
        <v>53</v>
      </c>
      <c r="O121" s="29"/>
    </row>
    <row r="122" spans="1:15" ht="14.25" customHeight="1" x14ac:dyDescent="0.2">
      <c r="A122" s="27">
        <v>1967</v>
      </c>
      <c r="B122" s="28">
        <v>42993</v>
      </c>
      <c r="C122" s="29" t="s">
        <v>36</v>
      </c>
      <c r="D122" s="27">
        <v>27</v>
      </c>
      <c r="E122" s="27">
        <v>26</v>
      </c>
      <c r="F122" s="27" t="s">
        <v>13</v>
      </c>
      <c r="G122" s="27">
        <v>1</v>
      </c>
      <c r="H122" s="27"/>
      <c r="I122" s="27"/>
      <c r="J122" s="27"/>
      <c r="K122" s="30" t="s">
        <v>2</v>
      </c>
      <c r="L122" s="31" t="s">
        <v>24</v>
      </c>
      <c r="M122" s="32"/>
      <c r="N122" s="29" t="s">
        <v>53</v>
      </c>
      <c r="O122" s="29"/>
    </row>
    <row r="123" spans="1:15" ht="14.25" customHeight="1" x14ac:dyDescent="0.2">
      <c r="A123" s="27">
        <v>1967</v>
      </c>
      <c r="B123" s="28">
        <v>43000</v>
      </c>
      <c r="C123" s="29" t="s">
        <v>51</v>
      </c>
      <c r="D123" s="27">
        <v>6</v>
      </c>
      <c r="E123" s="27">
        <v>26</v>
      </c>
      <c r="F123" s="27" t="s">
        <v>3</v>
      </c>
      <c r="G123" s="27"/>
      <c r="H123" s="27">
        <v>1</v>
      </c>
      <c r="I123" s="27"/>
      <c r="J123" s="27"/>
      <c r="K123" s="30" t="s">
        <v>5</v>
      </c>
      <c r="L123" s="31" t="s">
        <v>51</v>
      </c>
      <c r="M123" s="32" t="s">
        <v>52</v>
      </c>
      <c r="N123" s="29" t="s">
        <v>53</v>
      </c>
      <c r="O123" s="29"/>
    </row>
    <row r="124" spans="1:15" ht="14.25" customHeight="1" x14ac:dyDescent="0.2">
      <c r="A124" s="27">
        <v>1967</v>
      </c>
      <c r="B124" s="28">
        <v>43007</v>
      </c>
      <c r="C124" s="29" t="s">
        <v>58</v>
      </c>
      <c r="D124" s="27">
        <v>38</v>
      </c>
      <c r="E124" s="27">
        <v>26</v>
      </c>
      <c r="F124" s="27" t="s">
        <v>13</v>
      </c>
      <c r="G124" s="27">
        <v>1</v>
      </c>
      <c r="H124" s="27"/>
      <c r="I124" s="27"/>
      <c r="J124" s="27"/>
      <c r="K124" s="30" t="s">
        <v>2</v>
      </c>
      <c r="L124" s="31" t="s">
        <v>24</v>
      </c>
      <c r="M124" s="32"/>
      <c r="N124" s="29" t="s">
        <v>53</v>
      </c>
      <c r="O124" s="29"/>
    </row>
    <row r="125" spans="1:15" ht="14.25" customHeight="1" x14ac:dyDescent="0.2">
      <c r="A125" s="27">
        <v>1967</v>
      </c>
      <c r="B125" s="28">
        <v>43014</v>
      </c>
      <c r="C125" s="29" t="s">
        <v>59</v>
      </c>
      <c r="D125" s="27">
        <v>47</v>
      </c>
      <c r="E125" s="27">
        <v>7</v>
      </c>
      <c r="F125" s="27" t="s">
        <v>13</v>
      </c>
      <c r="G125" s="27">
        <v>1</v>
      </c>
      <c r="H125" s="27"/>
      <c r="I125" s="27"/>
      <c r="J125" s="27"/>
      <c r="K125" s="30" t="s">
        <v>2</v>
      </c>
      <c r="L125" s="31" t="s">
        <v>24</v>
      </c>
      <c r="M125" s="32"/>
      <c r="N125" s="29" t="s">
        <v>53</v>
      </c>
      <c r="O125" s="29"/>
    </row>
    <row r="126" spans="1:15" ht="14.25" customHeight="1" x14ac:dyDescent="0.2">
      <c r="A126" s="27">
        <v>1967</v>
      </c>
      <c r="B126" s="28">
        <v>43021</v>
      </c>
      <c r="C126" s="29" t="s">
        <v>30</v>
      </c>
      <c r="D126" s="27">
        <v>19</v>
      </c>
      <c r="E126" s="27">
        <v>0</v>
      </c>
      <c r="F126" s="27" t="s">
        <v>13</v>
      </c>
      <c r="G126" s="27">
        <v>1</v>
      </c>
      <c r="H126" s="27"/>
      <c r="I126" s="27"/>
      <c r="J126" s="27"/>
      <c r="K126" s="30" t="s">
        <v>5</v>
      </c>
      <c r="L126" s="31" t="s">
        <v>34</v>
      </c>
      <c r="M126" s="32"/>
      <c r="N126" s="29" t="s">
        <v>53</v>
      </c>
      <c r="O126" s="29"/>
    </row>
    <row r="127" spans="1:15" ht="14.25" customHeight="1" x14ac:dyDescent="0.2">
      <c r="A127" s="27">
        <v>1967</v>
      </c>
      <c r="B127" s="28">
        <v>43028</v>
      </c>
      <c r="C127" s="29" t="s">
        <v>62</v>
      </c>
      <c r="D127" s="27">
        <v>38</v>
      </c>
      <c r="E127" s="27">
        <v>26</v>
      </c>
      <c r="F127" s="27" t="s">
        <v>13</v>
      </c>
      <c r="G127" s="27">
        <v>1</v>
      </c>
      <c r="H127" s="27"/>
      <c r="I127" s="27"/>
      <c r="J127" s="27"/>
      <c r="K127" s="30" t="s">
        <v>5</v>
      </c>
      <c r="L127" s="31" t="s">
        <v>63</v>
      </c>
      <c r="M127" s="32"/>
      <c r="N127" s="29" t="s">
        <v>53</v>
      </c>
      <c r="O127" s="29"/>
    </row>
    <row r="128" spans="1:15" ht="14.25" customHeight="1" x14ac:dyDescent="0.2">
      <c r="A128" s="27">
        <v>1967</v>
      </c>
      <c r="B128" s="28">
        <v>43035</v>
      </c>
      <c r="C128" s="29" t="s">
        <v>50</v>
      </c>
      <c r="D128" s="27">
        <v>12</v>
      </c>
      <c r="E128" s="27">
        <v>14</v>
      </c>
      <c r="F128" s="27" t="s">
        <v>3</v>
      </c>
      <c r="G128" s="27"/>
      <c r="H128" s="27">
        <v>1</v>
      </c>
      <c r="I128" s="27"/>
      <c r="J128" s="27"/>
      <c r="K128" s="30" t="s">
        <v>2</v>
      </c>
      <c r="L128" s="31" t="s">
        <v>24</v>
      </c>
      <c r="M128" s="32"/>
      <c r="N128" s="29" t="s">
        <v>53</v>
      </c>
      <c r="O128" s="29"/>
    </row>
    <row r="129" spans="1:15" ht="14.25" customHeight="1" x14ac:dyDescent="0.2">
      <c r="A129" s="27">
        <v>1967</v>
      </c>
      <c r="B129" s="28">
        <v>43042</v>
      </c>
      <c r="C129" s="29" t="s">
        <v>54</v>
      </c>
      <c r="D129" s="27">
        <v>32</v>
      </c>
      <c r="E129" s="27">
        <v>21</v>
      </c>
      <c r="F129" s="27" t="s">
        <v>13</v>
      </c>
      <c r="G129" s="27">
        <v>1</v>
      </c>
      <c r="H129" s="27"/>
      <c r="I129" s="27"/>
      <c r="J129" s="27"/>
      <c r="K129" s="30" t="s">
        <v>2</v>
      </c>
      <c r="L129" s="31" t="s">
        <v>24</v>
      </c>
      <c r="M129" s="32"/>
      <c r="N129" s="29" t="s">
        <v>53</v>
      </c>
      <c r="O129" s="29"/>
    </row>
    <row r="130" spans="1:15" ht="14.25" customHeight="1" x14ac:dyDescent="0.2">
      <c r="A130" s="27">
        <v>1967</v>
      </c>
      <c r="B130" s="28">
        <v>43049</v>
      </c>
      <c r="C130" s="29" t="s">
        <v>57</v>
      </c>
      <c r="D130" s="27">
        <v>13</v>
      </c>
      <c r="E130" s="27">
        <v>37</v>
      </c>
      <c r="F130" s="27" t="s">
        <v>3</v>
      </c>
      <c r="G130" s="27"/>
      <c r="H130" s="27">
        <v>1</v>
      </c>
      <c r="I130" s="27"/>
      <c r="J130" s="27"/>
      <c r="K130" s="30" t="s">
        <v>5</v>
      </c>
      <c r="L130" s="31" t="s">
        <v>51</v>
      </c>
      <c r="M130" s="32" t="s">
        <v>52</v>
      </c>
      <c r="N130" s="29" t="s">
        <v>53</v>
      </c>
      <c r="O130" s="29"/>
    </row>
    <row r="131" spans="1:15" ht="14.25" customHeight="1" x14ac:dyDescent="0.2">
      <c r="A131" s="21">
        <v>1968</v>
      </c>
      <c r="B131" s="22">
        <v>42991</v>
      </c>
      <c r="C131" s="23" t="s">
        <v>64</v>
      </c>
      <c r="D131" s="21">
        <v>14</v>
      </c>
      <c r="E131" s="21">
        <v>6</v>
      </c>
      <c r="F131" s="21" t="s">
        <v>13</v>
      </c>
      <c r="G131" s="21">
        <v>1</v>
      </c>
      <c r="H131" s="21"/>
      <c r="I131" s="21"/>
      <c r="J131" s="21"/>
      <c r="K131" s="24" t="s">
        <v>5</v>
      </c>
      <c r="L131" s="25" t="s">
        <v>51</v>
      </c>
      <c r="M131" s="26" t="s">
        <v>65</v>
      </c>
      <c r="N131" s="23" t="s">
        <v>53</v>
      </c>
      <c r="O131" s="23"/>
    </row>
    <row r="132" spans="1:15" ht="14.25" customHeight="1" x14ac:dyDescent="0.2">
      <c r="A132" s="21">
        <v>1968</v>
      </c>
      <c r="B132" s="22">
        <v>42998</v>
      </c>
      <c r="C132" s="23" t="s">
        <v>36</v>
      </c>
      <c r="D132" s="21">
        <v>6</v>
      </c>
      <c r="E132" s="21">
        <v>6</v>
      </c>
      <c r="F132" s="21" t="s">
        <v>12</v>
      </c>
      <c r="G132" s="21"/>
      <c r="H132" s="21"/>
      <c r="I132" s="21">
        <v>1</v>
      </c>
      <c r="J132" s="21"/>
      <c r="K132" s="24" t="s">
        <v>5</v>
      </c>
      <c r="L132" s="25" t="s">
        <v>36</v>
      </c>
      <c r="M132" s="26" t="s">
        <v>40</v>
      </c>
      <c r="N132" s="23" t="s">
        <v>53</v>
      </c>
      <c r="O132" s="23"/>
    </row>
    <row r="133" spans="1:15" ht="14.25" customHeight="1" x14ac:dyDescent="0.2">
      <c r="A133" s="21">
        <v>1968</v>
      </c>
      <c r="B133" s="22">
        <v>43005</v>
      </c>
      <c r="C133" s="23" t="s">
        <v>51</v>
      </c>
      <c r="D133" s="21">
        <v>7</v>
      </c>
      <c r="E133" s="21">
        <v>14</v>
      </c>
      <c r="F133" s="21" t="s">
        <v>3</v>
      </c>
      <c r="G133" s="21"/>
      <c r="H133" s="21">
        <v>1</v>
      </c>
      <c r="I133" s="21"/>
      <c r="J133" s="21"/>
      <c r="K133" s="24" t="s">
        <v>2</v>
      </c>
      <c r="L133" s="25" t="s">
        <v>24</v>
      </c>
      <c r="M133" s="26"/>
      <c r="N133" s="23" t="s">
        <v>53</v>
      </c>
      <c r="O133" s="23"/>
    </row>
    <row r="134" spans="1:15" ht="14.25" customHeight="1" x14ac:dyDescent="0.2">
      <c r="A134" s="21">
        <v>1968</v>
      </c>
      <c r="B134" s="22">
        <v>43012</v>
      </c>
      <c r="C134" s="23" t="s">
        <v>66</v>
      </c>
      <c r="D134" s="21">
        <v>6</v>
      </c>
      <c r="E134" s="21">
        <v>19</v>
      </c>
      <c r="F134" s="21" t="s">
        <v>3</v>
      </c>
      <c r="G134" s="21"/>
      <c r="H134" s="21">
        <v>1</v>
      </c>
      <c r="I134" s="21"/>
      <c r="J134" s="21"/>
      <c r="K134" s="24" t="s">
        <v>5</v>
      </c>
      <c r="L134" s="25" t="s">
        <v>51</v>
      </c>
      <c r="M134" s="26" t="s">
        <v>52</v>
      </c>
      <c r="N134" s="23" t="s">
        <v>53</v>
      </c>
      <c r="O134" s="23"/>
    </row>
    <row r="135" spans="1:15" ht="14.25" customHeight="1" x14ac:dyDescent="0.2">
      <c r="A135" s="21">
        <v>1968</v>
      </c>
      <c r="B135" s="22">
        <v>43020</v>
      </c>
      <c r="C135" s="23" t="s">
        <v>59</v>
      </c>
      <c r="D135" s="21">
        <v>13</v>
      </c>
      <c r="E135" s="21">
        <v>6</v>
      </c>
      <c r="F135" s="21" t="s">
        <v>13</v>
      </c>
      <c r="G135" s="21">
        <v>1</v>
      </c>
      <c r="H135" s="21"/>
      <c r="I135" s="21"/>
      <c r="J135" s="21"/>
      <c r="K135" s="24" t="s">
        <v>5</v>
      </c>
      <c r="L135" s="25" t="s">
        <v>36</v>
      </c>
      <c r="M135" s="26" t="s">
        <v>67</v>
      </c>
      <c r="N135" s="23" t="s">
        <v>53</v>
      </c>
      <c r="O135" s="23"/>
    </row>
    <row r="136" spans="1:15" ht="14.25" customHeight="1" x14ac:dyDescent="0.2">
      <c r="A136" s="21">
        <v>1968</v>
      </c>
      <c r="B136" s="22">
        <v>43026</v>
      </c>
      <c r="C136" s="23" t="s">
        <v>30</v>
      </c>
      <c r="D136" s="21">
        <v>0</v>
      </c>
      <c r="E136" s="21">
        <v>0</v>
      </c>
      <c r="F136" s="21" t="s">
        <v>12</v>
      </c>
      <c r="G136" s="21"/>
      <c r="H136" s="21"/>
      <c r="I136" s="21">
        <v>1</v>
      </c>
      <c r="J136" s="21"/>
      <c r="K136" s="24" t="s">
        <v>2</v>
      </c>
      <c r="L136" s="25" t="s">
        <v>24</v>
      </c>
      <c r="M136" s="26"/>
      <c r="N136" s="23" t="s">
        <v>53</v>
      </c>
      <c r="O136" s="23"/>
    </row>
    <row r="137" spans="1:15" ht="14.25" customHeight="1" x14ac:dyDescent="0.2">
      <c r="A137" s="21">
        <v>1968</v>
      </c>
      <c r="B137" s="22">
        <v>43033</v>
      </c>
      <c r="C137" s="23" t="s">
        <v>62</v>
      </c>
      <c r="D137" s="21">
        <v>7</v>
      </c>
      <c r="E137" s="21">
        <v>19</v>
      </c>
      <c r="F137" s="21" t="s">
        <v>3</v>
      </c>
      <c r="G137" s="21"/>
      <c r="H137" s="21">
        <v>1</v>
      </c>
      <c r="I137" s="21"/>
      <c r="J137" s="21"/>
      <c r="K137" s="24" t="s">
        <v>2</v>
      </c>
      <c r="L137" s="25" t="s">
        <v>24</v>
      </c>
      <c r="M137" s="26"/>
      <c r="N137" s="23" t="s">
        <v>53</v>
      </c>
      <c r="O137" s="23"/>
    </row>
    <row r="138" spans="1:15" ht="14.25" customHeight="1" x14ac:dyDescent="0.2">
      <c r="A138" s="21">
        <v>1968</v>
      </c>
      <c r="B138" s="22">
        <v>43040</v>
      </c>
      <c r="C138" s="23" t="s">
        <v>50</v>
      </c>
      <c r="D138" s="21">
        <v>0</v>
      </c>
      <c r="E138" s="21">
        <v>26</v>
      </c>
      <c r="F138" s="21" t="s">
        <v>3</v>
      </c>
      <c r="G138" s="21"/>
      <c r="H138" s="21">
        <v>1</v>
      </c>
      <c r="I138" s="21"/>
      <c r="J138" s="21"/>
      <c r="K138" s="24" t="s">
        <v>5</v>
      </c>
      <c r="L138" s="25" t="s">
        <v>36</v>
      </c>
      <c r="M138" s="26" t="s">
        <v>67</v>
      </c>
      <c r="N138" s="23" t="s">
        <v>53</v>
      </c>
      <c r="O138" s="23"/>
    </row>
    <row r="139" spans="1:15" ht="14.25" customHeight="1" x14ac:dyDescent="0.2">
      <c r="A139" s="21">
        <v>1968</v>
      </c>
      <c r="B139" s="22">
        <v>43047</v>
      </c>
      <c r="C139" s="23" t="s">
        <v>54</v>
      </c>
      <c r="D139" s="21">
        <v>6</v>
      </c>
      <c r="E139" s="21">
        <v>26</v>
      </c>
      <c r="F139" s="21" t="s">
        <v>3</v>
      </c>
      <c r="G139" s="21"/>
      <c r="H139" s="21">
        <v>1</v>
      </c>
      <c r="I139" s="21"/>
      <c r="J139" s="21"/>
      <c r="K139" s="24" t="s">
        <v>5</v>
      </c>
      <c r="L139" s="25" t="s">
        <v>36</v>
      </c>
      <c r="M139" s="26" t="s">
        <v>67</v>
      </c>
      <c r="N139" s="23" t="s">
        <v>53</v>
      </c>
      <c r="O139" s="23"/>
    </row>
    <row r="140" spans="1:15" ht="14.25" customHeight="1" x14ac:dyDescent="0.2">
      <c r="A140" s="21">
        <v>1968</v>
      </c>
      <c r="B140" s="22">
        <v>43054</v>
      </c>
      <c r="C140" s="23" t="s">
        <v>57</v>
      </c>
      <c r="D140" s="21">
        <v>7</v>
      </c>
      <c r="E140" s="21">
        <v>13</v>
      </c>
      <c r="F140" s="21" t="s">
        <v>3</v>
      </c>
      <c r="G140" s="21"/>
      <c r="H140" s="21">
        <v>1</v>
      </c>
      <c r="I140" s="21"/>
      <c r="J140" s="21"/>
      <c r="K140" s="24" t="s">
        <v>2</v>
      </c>
      <c r="L140" s="25" t="s">
        <v>24</v>
      </c>
      <c r="M140" s="26"/>
      <c r="N140" s="23" t="s">
        <v>53</v>
      </c>
      <c r="O140" s="23"/>
    </row>
    <row r="141" spans="1:15" ht="14.25" customHeight="1" x14ac:dyDescent="0.2">
      <c r="A141" s="27">
        <v>1969</v>
      </c>
      <c r="B141" s="28">
        <v>42990</v>
      </c>
      <c r="C141" s="29" t="s">
        <v>64</v>
      </c>
      <c r="D141" s="27">
        <v>6</v>
      </c>
      <c r="E141" s="27">
        <v>0</v>
      </c>
      <c r="F141" s="27" t="s">
        <v>13</v>
      </c>
      <c r="G141" s="27">
        <v>1</v>
      </c>
      <c r="H141" s="27"/>
      <c r="I141" s="27"/>
      <c r="J141" s="27"/>
      <c r="K141" s="30" t="s">
        <v>5</v>
      </c>
      <c r="L141" s="31" t="s">
        <v>51</v>
      </c>
      <c r="M141" s="32" t="s">
        <v>65</v>
      </c>
      <c r="N141" s="29" t="s">
        <v>68</v>
      </c>
      <c r="O141" s="29"/>
    </row>
    <row r="142" spans="1:15" ht="14.25" customHeight="1" x14ac:dyDescent="0.2">
      <c r="A142" s="27">
        <v>1969</v>
      </c>
      <c r="B142" s="28">
        <v>42997</v>
      </c>
      <c r="C142" s="29" t="s">
        <v>36</v>
      </c>
      <c r="D142" s="27">
        <v>7</v>
      </c>
      <c r="E142" s="27">
        <v>40</v>
      </c>
      <c r="F142" s="27" t="s">
        <v>3</v>
      </c>
      <c r="G142" s="27"/>
      <c r="H142" s="27">
        <v>1</v>
      </c>
      <c r="I142" s="27"/>
      <c r="J142" s="27"/>
      <c r="K142" s="30" t="s">
        <v>2</v>
      </c>
      <c r="L142" s="31" t="s">
        <v>24</v>
      </c>
      <c r="M142" s="32"/>
      <c r="N142" s="29" t="s">
        <v>68</v>
      </c>
      <c r="O142" s="29"/>
    </row>
    <row r="143" spans="1:15" ht="14.25" customHeight="1" x14ac:dyDescent="0.2">
      <c r="A143" s="27">
        <v>1969</v>
      </c>
      <c r="B143" s="28">
        <v>43004</v>
      </c>
      <c r="C143" s="29" t="s">
        <v>51</v>
      </c>
      <c r="D143" s="27">
        <v>0</v>
      </c>
      <c r="E143" s="27">
        <v>32</v>
      </c>
      <c r="F143" s="27" t="s">
        <v>3</v>
      </c>
      <c r="G143" s="27"/>
      <c r="H143" s="27">
        <v>1</v>
      </c>
      <c r="I143" s="27"/>
      <c r="J143" s="27"/>
      <c r="K143" s="30" t="s">
        <v>5</v>
      </c>
      <c r="L143" s="31" t="s">
        <v>51</v>
      </c>
      <c r="M143" s="32" t="s">
        <v>52</v>
      </c>
      <c r="N143" s="29" t="s">
        <v>68</v>
      </c>
      <c r="O143" s="29"/>
    </row>
    <row r="144" spans="1:15" ht="14.25" customHeight="1" x14ac:dyDescent="0.2">
      <c r="A144" s="27">
        <v>1969</v>
      </c>
      <c r="B144" s="28">
        <v>43011</v>
      </c>
      <c r="C144" s="29" t="s">
        <v>66</v>
      </c>
      <c r="D144" s="27">
        <v>0</v>
      </c>
      <c r="E144" s="27">
        <v>20</v>
      </c>
      <c r="F144" s="27" t="s">
        <v>3</v>
      </c>
      <c r="G144" s="27"/>
      <c r="H144" s="27">
        <v>1</v>
      </c>
      <c r="I144" s="27"/>
      <c r="J144" s="27"/>
      <c r="K144" s="30" t="s">
        <v>2</v>
      </c>
      <c r="L144" s="31" t="s">
        <v>24</v>
      </c>
      <c r="M144" s="32"/>
      <c r="N144" s="29" t="s">
        <v>68</v>
      </c>
      <c r="O144" s="29"/>
    </row>
    <row r="145" spans="1:15" ht="14.25" customHeight="1" x14ac:dyDescent="0.2">
      <c r="A145" s="27">
        <v>1969</v>
      </c>
      <c r="B145" s="28">
        <v>43018</v>
      </c>
      <c r="C145" s="29" t="s">
        <v>59</v>
      </c>
      <c r="D145" s="27">
        <v>13</v>
      </c>
      <c r="E145" s="27">
        <v>3</v>
      </c>
      <c r="F145" s="27" t="s">
        <v>13</v>
      </c>
      <c r="G145" s="27">
        <v>1</v>
      </c>
      <c r="H145" s="27"/>
      <c r="I145" s="27"/>
      <c r="J145" s="27"/>
      <c r="K145" s="30" t="s">
        <v>2</v>
      </c>
      <c r="L145" s="31" t="s">
        <v>24</v>
      </c>
      <c r="M145" s="32"/>
      <c r="N145" s="29" t="s">
        <v>68</v>
      </c>
      <c r="O145" s="29"/>
    </row>
    <row r="146" spans="1:15" ht="14.25" customHeight="1" x14ac:dyDescent="0.2">
      <c r="A146" s="27">
        <v>1969</v>
      </c>
      <c r="B146" s="28">
        <v>43025</v>
      </c>
      <c r="C146" s="29" t="s">
        <v>30</v>
      </c>
      <c r="D146" s="27">
        <v>0</v>
      </c>
      <c r="E146" s="27">
        <v>24</v>
      </c>
      <c r="F146" s="27" t="s">
        <v>3</v>
      </c>
      <c r="G146" s="27"/>
      <c r="H146" s="27">
        <v>1</v>
      </c>
      <c r="I146" s="27"/>
      <c r="J146" s="27"/>
      <c r="K146" s="30" t="s">
        <v>5</v>
      </c>
      <c r="L146" s="31" t="s">
        <v>34</v>
      </c>
      <c r="M146" s="32"/>
      <c r="N146" s="29" t="s">
        <v>68</v>
      </c>
      <c r="O146" s="29"/>
    </row>
    <row r="147" spans="1:15" ht="14.25" customHeight="1" x14ac:dyDescent="0.2">
      <c r="A147" s="27">
        <v>1969</v>
      </c>
      <c r="B147" s="28">
        <v>43032</v>
      </c>
      <c r="C147" s="29" t="s">
        <v>69</v>
      </c>
      <c r="D147" s="27">
        <v>22</v>
      </c>
      <c r="E147" s="27">
        <v>46</v>
      </c>
      <c r="F147" s="27" t="s">
        <v>3</v>
      </c>
      <c r="G147" s="27"/>
      <c r="H147" s="27">
        <v>1</v>
      </c>
      <c r="I147" s="27"/>
      <c r="J147" s="27"/>
      <c r="K147" s="30" t="s">
        <v>5</v>
      </c>
      <c r="L147" s="31" t="s">
        <v>36</v>
      </c>
      <c r="M147" s="32" t="s">
        <v>67</v>
      </c>
      <c r="N147" s="29" t="s">
        <v>68</v>
      </c>
      <c r="O147" s="29"/>
    </row>
    <row r="148" spans="1:15" ht="14.25" customHeight="1" x14ac:dyDescent="0.2">
      <c r="A148" s="27">
        <v>1969</v>
      </c>
      <c r="B148" s="28">
        <v>43039</v>
      </c>
      <c r="C148" s="29" t="s">
        <v>50</v>
      </c>
      <c r="D148" s="27">
        <v>0</v>
      </c>
      <c r="E148" s="27">
        <v>14</v>
      </c>
      <c r="F148" s="27" t="s">
        <v>3</v>
      </c>
      <c r="G148" s="27"/>
      <c r="H148" s="27">
        <v>1</v>
      </c>
      <c r="I148" s="27"/>
      <c r="J148" s="27"/>
      <c r="K148" s="30" t="s">
        <v>2</v>
      </c>
      <c r="L148" s="31" t="s">
        <v>24</v>
      </c>
      <c r="M148" s="32"/>
      <c r="N148" s="29" t="s">
        <v>68</v>
      </c>
      <c r="O148" s="29"/>
    </row>
    <row r="149" spans="1:15" ht="14.25" customHeight="1" x14ac:dyDescent="0.2">
      <c r="A149" s="27">
        <v>1969</v>
      </c>
      <c r="B149" s="28">
        <v>43046</v>
      </c>
      <c r="C149" s="29" t="s">
        <v>54</v>
      </c>
      <c r="D149" s="27">
        <v>6</v>
      </c>
      <c r="E149" s="27">
        <v>7</v>
      </c>
      <c r="F149" s="27" t="s">
        <v>3</v>
      </c>
      <c r="G149" s="27"/>
      <c r="H149" s="27">
        <v>1</v>
      </c>
      <c r="I149" s="27"/>
      <c r="J149" s="27"/>
      <c r="K149" s="30" t="s">
        <v>2</v>
      </c>
      <c r="L149" s="31" t="s">
        <v>24</v>
      </c>
      <c r="M149" s="32"/>
      <c r="N149" s="29" t="s">
        <v>68</v>
      </c>
      <c r="O149" s="29"/>
    </row>
    <row r="150" spans="1:15" ht="14.25" customHeight="1" x14ac:dyDescent="0.2">
      <c r="A150" s="27">
        <v>1969</v>
      </c>
      <c r="B150" s="28">
        <v>43053</v>
      </c>
      <c r="C150" s="29" t="s">
        <v>57</v>
      </c>
      <c r="D150" s="27">
        <v>7</v>
      </c>
      <c r="E150" s="27">
        <v>12</v>
      </c>
      <c r="F150" s="27" t="s">
        <v>3</v>
      </c>
      <c r="G150" s="27"/>
      <c r="H150" s="27">
        <v>1</v>
      </c>
      <c r="I150" s="27"/>
      <c r="J150" s="27"/>
      <c r="K150" s="30" t="s">
        <v>5</v>
      </c>
      <c r="L150" s="31" t="s">
        <v>51</v>
      </c>
      <c r="M150" s="32" t="s">
        <v>52</v>
      </c>
      <c r="N150" s="29" t="s">
        <v>68</v>
      </c>
      <c r="O150" s="29"/>
    </row>
    <row r="151" spans="1:15" ht="14.25" customHeight="1" x14ac:dyDescent="0.2">
      <c r="A151" s="21">
        <v>1970</v>
      </c>
      <c r="B151" s="22">
        <v>42989</v>
      </c>
      <c r="C151" s="23" t="s">
        <v>64</v>
      </c>
      <c r="D151" s="21">
        <v>19</v>
      </c>
      <c r="E151" s="21">
        <v>6</v>
      </c>
      <c r="F151" s="21" t="s">
        <v>13</v>
      </c>
      <c r="G151" s="21">
        <v>1</v>
      </c>
      <c r="H151" s="21"/>
      <c r="I151" s="21"/>
      <c r="J151" s="21"/>
      <c r="K151" s="24" t="s">
        <v>2</v>
      </c>
      <c r="L151" s="25" t="s">
        <v>24</v>
      </c>
      <c r="M151" s="26"/>
      <c r="N151" s="23" t="s">
        <v>68</v>
      </c>
      <c r="O151" s="23"/>
    </row>
    <row r="152" spans="1:15" ht="14.25" customHeight="1" x14ac:dyDescent="0.2">
      <c r="A152" s="21">
        <v>1970</v>
      </c>
      <c r="B152" s="22">
        <v>42996</v>
      </c>
      <c r="C152" s="23" t="s">
        <v>36</v>
      </c>
      <c r="D152" s="21">
        <v>6</v>
      </c>
      <c r="E152" s="21">
        <v>19</v>
      </c>
      <c r="F152" s="21" t="s">
        <v>3</v>
      </c>
      <c r="G152" s="21"/>
      <c r="H152" s="21">
        <v>1</v>
      </c>
      <c r="I152" s="21"/>
      <c r="J152" s="21"/>
      <c r="K152" s="24" t="s">
        <v>5</v>
      </c>
      <c r="L152" s="25" t="s">
        <v>36</v>
      </c>
      <c r="M152" s="26" t="s">
        <v>40</v>
      </c>
      <c r="N152" s="23" t="s">
        <v>68</v>
      </c>
      <c r="O152" s="23"/>
    </row>
    <row r="153" spans="1:15" ht="14.25" customHeight="1" x14ac:dyDescent="0.2">
      <c r="A153" s="21">
        <v>1970</v>
      </c>
      <c r="B153" s="22">
        <v>43003</v>
      </c>
      <c r="C153" s="23" t="s">
        <v>51</v>
      </c>
      <c r="D153" s="21">
        <v>0</v>
      </c>
      <c r="E153" s="21">
        <v>35</v>
      </c>
      <c r="F153" s="21" t="s">
        <v>3</v>
      </c>
      <c r="G153" s="21"/>
      <c r="H153" s="21">
        <v>1</v>
      </c>
      <c r="I153" s="21"/>
      <c r="J153" s="21"/>
      <c r="K153" s="24" t="s">
        <v>2</v>
      </c>
      <c r="L153" s="25" t="s">
        <v>24</v>
      </c>
      <c r="M153" s="26"/>
      <c r="N153" s="23" t="s">
        <v>68</v>
      </c>
      <c r="O153" s="23"/>
    </row>
    <row r="154" spans="1:15" ht="14.25" customHeight="1" x14ac:dyDescent="0.2">
      <c r="A154" s="21">
        <v>1970</v>
      </c>
      <c r="B154" s="22">
        <v>43010</v>
      </c>
      <c r="C154" s="23" t="s">
        <v>66</v>
      </c>
      <c r="D154" s="21">
        <v>0</v>
      </c>
      <c r="E154" s="21">
        <v>27</v>
      </c>
      <c r="F154" s="21" t="s">
        <v>3</v>
      </c>
      <c r="G154" s="21"/>
      <c r="H154" s="21">
        <v>1</v>
      </c>
      <c r="I154" s="21"/>
      <c r="J154" s="21"/>
      <c r="K154" s="24" t="s">
        <v>5</v>
      </c>
      <c r="L154" s="25" t="s">
        <v>51</v>
      </c>
      <c r="M154" s="26" t="s">
        <v>52</v>
      </c>
      <c r="N154" s="23" t="s">
        <v>68</v>
      </c>
      <c r="O154" s="23"/>
    </row>
    <row r="155" spans="1:15" ht="14.25" customHeight="1" x14ac:dyDescent="0.2">
      <c r="A155" s="21">
        <v>1970</v>
      </c>
      <c r="B155" s="22">
        <v>43018</v>
      </c>
      <c r="C155" s="23" t="s">
        <v>59</v>
      </c>
      <c r="D155" s="21">
        <v>0</v>
      </c>
      <c r="E155" s="21">
        <v>12</v>
      </c>
      <c r="F155" s="21" t="s">
        <v>3</v>
      </c>
      <c r="G155" s="21"/>
      <c r="H155" s="21">
        <v>1</v>
      </c>
      <c r="I155" s="21"/>
      <c r="J155" s="21"/>
      <c r="K155" s="24" t="s">
        <v>5</v>
      </c>
      <c r="L155" s="25" t="s">
        <v>36</v>
      </c>
      <c r="M155" s="26" t="s">
        <v>67</v>
      </c>
      <c r="N155" s="23" t="s">
        <v>68</v>
      </c>
      <c r="O155" s="23"/>
    </row>
    <row r="156" spans="1:15" ht="14.25" customHeight="1" x14ac:dyDescent="0.2">
      <c r="A156" s="21">
        <v>1970</v>
      </c>
      <c r="B156" s="22">
        <v>43024</v>
      </c>
      <c r="C156" s="23" t="s">
        <v>30</v>
      </c>
      <c r="D156" s="21">
        <v>0</v>
      </c>
      <c r="E156" s="21">
        <v>20</v>
      </c>
      <c r="F156" s="21" t="s">
        <v>3</v>
      </c>
      <c r="G156" s="21"/>
      <c r="H156" s="21">
        <v>1</v>
      </c>
      <c r="I156" s="21"/>
      <c r="J156" s="21"/>
      <c r="K156" s="24" t="s">
        <v>2</v>
      </c>
      <c r="L156" s="25" t="s">
        <v>24</v>
      </c>
      <c r="M156" s="26"/>
      <c r="N156" s="23" t="s">
        <v>68</v>
      </c>
      <c r="O156" s="23"/>
    </row>
    <row r="157" spans="1:15" ht="14.25" customHeight="1" x14ac:dyDescent="0.2">
      <c r="A157" s="21">
        <v>1970</v>
      </c>
      <c r="B157" s="22">
        <v>43031</v>
      </c>
      <c r="C157" s="23" t="s">
        <v>69</v>
      </c>
      <c r="D157" s="21">
        <v>6</v>
      </c>
      <c r="E157" s="21">
        <v>47</v>
      </c>
      <c r="F157" s="21" t="s">
        <v>3</v>
      </c>
      <c r="G157" s="21"/>
      <c r="H157" s="21">
        <v>1</v>
      </c>
      <c r="I157" s="21"/>
      <c r="J157" s="21"/>
      <c r="K157" s="24" t="s">
        <v>2</v>
      </c>
      <c r="L157" s="25" t="s">
        <v>24</v>
      </c>
      <c r="M157" s="26"/>
      <c r="N157" s="23" t="s">
        <v>68</v>
      </c>
      <c r="O157" s="23"/>
    </row>
    <row r="158" spans="1:15" ht="14.25" customHeight="1" x14ac:dyDescent="0.2">
      <c r="A158" s="21">
        <v>1970</v>
      </c>
      <c r="B158" s="22">
        <v>43039</v>
      </c>
      <c r="C158" s="23" t="s">
        <v>50</v>
      </c>
      <c r="D158" s="21">
        <v>6</v>
      </c>
      <c r="E158" s="21">
        <v>24</v>
      </c>
      <c r="F158" s="21" t="s">
        <v>3</v>
      </c>
      <c r="G158" s="21"/>
      <c r="H158" s="21">
        <v>1</v>
      </c>
      <c r="I158" s="21"/>
      <c r="J158" s="21"/>
      <c r="K158" s="24" t="s">
        <v>5</v>
      </c>
      <c r="L158" s="25" t="s">
        <v>36</v>
      </c>
      <c r="M158" s="26" t="s">
        <v>67</v>
      </c>
      <c r="N158" s="23" t="s">
        <v>68</v>
      </c>
      <c r="O158" s="23"/>
    </row>
    <row r="159" spans="1:15" ht="14.25" customHeight="1" x14ac:dyDescent="0.2">
      <c r="A159" s="21">
        <v>1970</v>
      </c>
      <c r="B159" s="22">
        <v>43046</v>
      </c>
      <c r="C159" s="23" t="s">
        <v>54</v>
      </c>
      <c r="D159" s="21">
        <v>27</v>
      </c>
      <c r="E159" s="21">
        <v>13</v>
      </c>
      <c r="F159" s="21" t="s">
        <v>13</v>
      </c>
      <c r="G159" s="21">
        <v>1</v>
      </c>
      <c r="H159" s="21"/>
      <c r="I159" s="21"/>
      <c r="J159" s="21"/>
      <c r="K159" s="24" t="s">
        <v>5</v>
      </c>
      <c r="L159" s="25" t="s">
        <v>36</v>
      </c>
      <c r="M159" s="26" t="s">
        <v>67</v>
      </c>
      <c r="N159" s="23" t="s">
        <v>68</v>
      </c>
      <c r="O159" s="23"/>
    </row>
    <row r="160" spans="1:15" ht="14.25" customHeight="1" x14ac:dyDescent="0.2">
      <c r="A160" s="21">
        <v>1970</v>
      </c>
      <c r="B160" s="22">
        <v>43052</v>
      </c>
      <c r="C160" s="23" t="s">
        <v>57</v>
      </c>
      <c r="D160" s="21">
        <v>21</v>
      </c>
      <c r="E160" s="21">
        <v>15</v>
      </c>
      <c r="F160" s="21" t="s">
        <v>13</v>
      </c>
      <c r="G160" s="21">
        <v>1</v>
      </c>
      <c r="H160" s="21"/>
      <c r="I160" s="21"/>
      <c r="J160" s="21"/>
      <c r="K160" s="24" t="s">
        <v>2</v>
      </c>
      <c r="L160" s="25" t="s">
        <v>24</v>
      </c>
      <c r="M160" s="26"/>
      <c r="N160" s="23" t="s">
        <v>68</v>
      </c>
      <c r="O160" s="23"/>
    </row>
    <row r="161" spans="1:15" ht="14.25" customHeight="1" x14ac:dyDescent="0.2">
      <c r="A161" s="27">
        <v>1971</v>
      </c>
      <c r="B161" s="28">
        <v>42981</v>
      </c>
      <c r="C161" s="29" t="s">
        <v>70</v>
      </c>
      <c r="D161" s="27">
        <v>6</v>
      </c>
      <c r="E161" s="27">
        <v>0</v>
      </c>
      <c r="F161" s="27" t="s">
        <v>13</v>
      </c>
      <c r="G161" s="27">
        <v>1</v>
      </c>
      <c r="H161" s="27"/>
      <c r="I161" s="27"/>
      <c r="J161" s="27"/>
      <c r="K161" s="30" t="s">
        <v>2</v>
      </c>
      <c r="L161" s="31" t="s">
        <v>24</v>
      </c>
      <c r="M161" s="32"/>
      <c r="N161" s="29" t="s">
        <v>68</v>
      </c>
      <c r="O161" s="29"/>
    </row>
    <row r="162" spans="1:15" ht="14.25" customHeight="1" x14ac:dyDescent="0.2">
      <c r="A162" s="27">
        <v>1971</v>
      </c>
      <c r="B162" s="28">
        <v>42988</v>
      </c>
      <c r="C162" s="29" t="s">
        <v>59</v>
      </c>
      <c r="D162" s="27">
        <v>7</v>
      </c>
      <c r="E162" s="27">
        <v>0</v>
      </c>
      <c r="F162" s="27" t="s">
        <v>13</v>
      </c>
      <c r="G162" s="27">
        <v>1</v>
      </c>
      <c r="H162" s="27"/>
      <c r="I162" s="27"/>
      <c r="J162" s="27"/>
      <c r="K162" s="30" t="s">
        <v>2</v>
      </c>
      <c r="L162" s="31" t="s">
        <v>24</v>
      </c>
      <c r="M162" s="32"/>
      <c r="N162" s="29" t="s">
        <v>68</v>
      </c>
      <c r="O162" s="29"/>
    </row>
    <row r="163" spans="1:15" ht="14.25" customHeight="1" x14ac:dyDescent="0.2">
      <c r="A163" s="27">
        <v>1971</v>
      </c>
      <c r="B163" s="28">
        <v>42995</v>
      </c>
      <c r="C163" s="29" t="s">
        <v>66</v>
      </c>
      <c r="D163" s="27">
        <v>21</v>
      </c>
      <c r="E163" s="27">
        <v>6</v>
      </c>
      <c r="F163" s="27" t="s">
        <v>13</v>
      </c>
      <c r="G163" s="27">
        <v>1</v>
      </c>
      <c r="H163" s="27"/>
      <c r="I163" s="27"/>
      <c r="J163" s="27"/>
      <c r="K163" s="30" t="s">
        <v>2</v>
      </c>
      <c r="L163" s="31" t="s">
        <v>24</v>
      </c>
      <c r="M163" s="32"/>
      <c r="N163" s="29" t="s">
        <v>68</v>
      </c>
      <c r="O163" s="29"/>
    </row>
    <row r="164" spans="1:15" ht="14.25" customHeight="1" x14ac:dyDescent="0.2">
      <c r="A164" s="27">
        <v>1971</v>
      </c>
      <c r="B164" s="28">
        <v>43012</v>
      </c>
      <c r="C164" s="29" t="s">
        <v>64</v>
      </c>
      <c r="D164" s="27">
        <v>43</v>
      </c>
      <c r="E164" s="27">
        <v>6</v>
      </c>
      <c r="F164" s="27" t="s">
        <v>13</v>
      </c>
      <c r="G164" s="27">
        <v>1</v>
      </c>
      <c r="H164" s="27"/>
      <c r="I164" s="27"/>
      <c r="J164" s="27"/>
      <c r="K164" s="30" t="s">
        <v>5</v>
      </c>
      <c r="L164" s="31" t="s">
        <v>51</v>
      </c>
      <c r="M164" s="32" t="s">
        <v>52</v>
      </c>
      <c r="N164" s="29" t="s">
        <v>68</v>
      </c>
      <c r="O164" s="29" t="s">
        <v>72</v>
      </c>
    </row>
    <row r="165" spans="1:15" ht="14.25" customHeight="1" x14ac:dyDescent="0.2">
      <c r="A165" s="27">
        <v>1971</v>
      </c>
      <c r="B165" s="28">
        <v>43016</v>
      </c>
      <c r="C165" s="29" t="s">
        <v>54</v>
      </c>
      <c r="D165" s="27">
        <v>0</v>
      </c>
      <c r="E165" s="27">
        <v>18</v>
      </c>
      <c r="F165" s="27" t="s">
        <v>3</v>
      </c>
      <c r="G165" s="27"/>
      <c r="H165" s="27">
        <v>1</v>
      </c>
      <c r="I165" s="27"/>
      <c r="J165" s="27"/>
      <c r="K165" s="30" t="s">
        <v>2</v>
      </c>
      <c r="L165" s="31" t="s">
        <v>24</v>
      </c>
      <c r="M165" s="32"/>
      <c r="N165" s="29" t="s">
        <v>68</v>
      </c>
      <c r="O165" s="29"/>
    </row>
    <row r="166" spans="1:15" ht="14.25" customHeight="1" x14ac:dyDescent="0.2">
      <c r="A166" s="27">
        <v>1971</v>
      </c>
      <c r="B166" s="28">
        <v>43024</v>
      </c>
      <c r="C166" s="29" t="s">
        <v>50</v>
      </c>
      <c r="D166" s="27">
        <v>7</v>
      </c>
      <c r="E166" s="27">
        <v>0</v>
      </c>
      <c r="F166" s="27" t="s">
        <v>13</v>
      </c>
      <c r="G166" s="27">
        <v>1</v>
      </c>
      <c r="H166" s="27"/>
      <c r="I166" s="27"/>
      <c r="J166" s="27"/>
      <c r="K166" s="30" t="s">
        <v>5</v>
      </c>
      <c r="L166" s="31" t="s">
        <v>36</v>
      </c>
      <c r="M166" s="32" t="s">
        <v>67</v>
      </c>
      <c r="N166" s="29" t="s">
        <v>68</v>
      </c>
      <c r="O166" s="29"/>
    </row>
    <row r="167" spans="1:15" ht="14.25" customHeight="1" x14ac:dyDescent="0.2">
      <c r="A167" s="27">
        <v>1971</v>
      </c>
      <c r="B167" s="28">
        <v>43031</v>
      </c>
      <c r="C167" s="29" t="s">
        <v>57</v>
      </c>
      <c r="D167" s="27">
        <v>3</v>
      </c>
      <c r="E167" s="27">
        <v>0</v>
      </c>
      <c r="F167" s="27" t="s">
        <v>13</v>
      </c>
      <c r="G167" s="27">
        <v>1</v>
      </c>
      <c r="H167" s="27"/>
      <c r="I167" s="27"/>
      <c r="J167" s="27"/>
      <c r="K167" s="30" t="s">
        <v>5</v>
      </c>
      <c r="L167" s="31" t="s">
        <v>51</v>
      </c>
      <c r="M167" s="32" t="s">
        <v>52</v>
      </c>
      <c r="N167" s="29" t="s">
        <v>68</v>
      </c>
      <c r="O167" s="29"/>
    </row>
    <row r="168" spans="1:15" ht="14.25" customHeight="1" x14ac:dyDescent="0.2">
      <c r="A168" s="27">
        <v>1971</v>
      </c>
      <c r="B168" s="28">
        <v>43037</v>
      </c>
      <c r="C168" s="29" t="s">
        <v>71</v>
      </c>
      <c r="D168" s="27">
        <v>10</v>
      </c>
      <c r="E168" s="27">
        <v>13</v>
      </c>
      <c r="F168" s="27" t="s">
        <v>3</v>
      </c>
      <c r="G168" s="27"/>
      <c r="H168" s="27">
        <v>1</v>
      </c>
      <c r="I168" s="27"/>
      <c r="J168" s="27"/>
      <c r="K168" s="30" t="s">
        <v>2</v>
      </c>
      <c r="L168" s="31" t="s">
        <v>24</v>
      </c>
      <c r="M168" s="32"/>
      <c r="N168" s="29" t="s">
        <v>68</v>
      </c>
      <c r="O168" s="29"/>
    </row>
    <row r="169" spans="1:15" ht="14.25" customHeight="1" x14ac:dyDescent="0.2">
      <c r="A169" s="27">
        <v>1971</v>
      </c>
      <c r="B169" s="28">
        <v>43044</v>
      </c>
      <c r="C169" s="29" t="s">
        <v>51</v>
      </c>
      <c r="D169" s="27">
        <v>7</v>
      </c>
      <c r="E169" s="27">
        <v>6</v>
      </c>
      <c r="F169" s="27" t="s">
        <v>13</v>
      </c>
      <c r="G169" s="27">
        <v>1</v>
      </c>
      <c r="H169" s="27"/>
      <c r="I169" s="27"/>
      <c r="J169" s="27"/>
      <c r="K169" s="30" t="s">
        <v>5</v>
      </c>
      <c r="L169" s="31" t="s">
        <v>51</v>
      </c>
      <c r="M169" s="32" t="s">
        <v>52</v>
      </c>
      <c r="N169" s="29" t="s">
        <v>68</v>
      </c>
      <c r="O169" s="29"/>
    </row>
    <row r="170" spans="1:15" ht="14.25" customHeight="1" x14ac:dyDescent="0.2">
      <c r="A170" s="27">
        <v>1971</v>
      </c>
      <c r="B170" s="28">
        <v>43052</v>
      </c>
      <c r="C170" s="29" t="s">
        <v>30</v>
      </c>
      <c r="D170" s="27">
        <v>10</v>
      </c>
      <c r="E170" s="27">
        <v>0</v>
      </c>
      <c r="F170" s="27" t="s">
        <v>13</v>
      </c>
      <c r="G170" s="27">
        <v>1</v>
      </c>
      <c r="H170" s="27"/>
      <c r="I170" s="27"/>
      <c r="J170" s="27"/>
      <c r="K170" s="30" t="s">
        <v>5</v>
      </c>
      <c r="L170" s="31" t="s">
        <v>34</v>
      </c>
      <c r="M170" s="32" t="s">
        <v>73</v>
      </c>
      <c r="N170" s="29" t="s">
        <v>68</v>
      </c>
      <c r="O170" s="29"/>
    </row>
    <row r="171" spans="1:15" ht="14.25" customHeight="1" x14ac:dyDescent="0.2">
      <c r="A171" s="21">
        <v>1972</v>
      </c>
      <c r="B171" s="22">
        <v>42987</v>
      </c>
      <c r="C171" s="23" t="s">
        <v>59</v>
      </c>
      <c r="D171" s="21">
        <v>21</v>
      </c>
      <c r="E171" s="21">
        <v>0</v>
      </c>
      <c r="F171" s="21" t="s">
        <v>13</v>
      </c>
      <c r="G171" s="21">
        <v>1</v>
      </c>
      <c r="H171" s="21"/>
      <c r="I171" s="21"/>
      <c r="J171" s="21"/>
      <c r="K171" s="24" t="s">
        <v>5</v>
      </c>
      <c r="L171" s="25" t="s">
        <v>36</v>
      </c>
      <c r="M171" s="26" t="s">
        <v>67</v>
      </c>
      <c r="N171" s="23" t="s">
        <v>68</v>
      </c>
      <c r="O171" s="23"/>
    </row>
    <row r="172" spans="1:15" ht="14.25" customHeight="1" x14ac:dyDescent="0.2">
      <c r="A172" s="21">
        <v>1972</v>
      </c>
      <c r="B172" s="22">
        <v>42993</v>
      </c>
      <c r="C172" s="23" t="s">
        <v>66</v>
      </c>
      <c r="D172" s="21">
        <v>17</v>
      </c>
      <c r="E172" s="21">
        <v>35</v>
      </c>
      <c r="F172" s="21" t="s">
        <v>3</v>
      </c>
      <c r="G172" s="21"/>
      <c r="H172" s="21">
        <v>1</v>
      </c>
      <c r="I172" s="21"/>
      <c r="J172" s="21"/>
      <c r="K172" s="24" t="s">
        <v>5</v>
      </c>
      <c r="L172" s="25" t="s">
        <v>51</v>
      </c>
      <c r="M172" s="26" t="s">
        <v>52</v>
      </c>
      <c r="N172" s="23" t="s">
        <v>68</v>
      </c>
      <c r="O172" s="23"/>
    </row>
    <row r="173" spans="1:15" ht="14.25" customHeight="1" x14ac:dyDescent="0.2">
      <c r="A173" s="21">
        <v>1972</v>
      </c>
      <c r="B173" s="22">
        <v>43000</v>
      </c>
      <c r="C173" s="23" t="s">
        <v>70</v>
      </c>
      <c r="D173" s="21">
        <v>9</v>
      </c>
      <c r="E173" s="21">
        <v>19</v>
      </c>
      <c r="F173" s="21" t="s">
        <v>3</v>
      </c>
      <c r="G173" s="21"/>
      <c r="H173" s="21">
        <v>1</v>
      </c>
      <c r="I173" s="21"/>
      <c r="J173" s="21"/>
      <c r="K173" s="24" t="s">
        <v>2</v>
      </c>
      <c r="L173" s="25" t="s">
        <v>24</v>
      </c>
      <c r="M173" s="26" t="s">
        <v>74</v>
      </c>
      <c r="N173" s="23" t="s">
        <v>68</v>
      </c>
      <c r="O173" s="23"/>
    </row>
    <row r="174" spans="1:15" ht="14.25" customHeight="1" x14ac:dyDescent="0.2">
      <c r="A174" s="21">
        <v>1972</v>
      </c>
      <c r="B174" s="22">
        <v>43007</v>
      </c>
      <c r="C174" s="23" t="s">
        <v>64</v>
      </c>
      <c r="D174" s="21">
        <v>9</v>
      </c>
      <c r="E174" s="21">
        <v>0</v>
      </c>
      <c r="F174" s="21" t="s">
        <v>13</v>
      </c>
      <c r="G174" s="21">
        <v>1</v>
      </c>
      <c r="H174" s="21"/>
      <c r="I174" s="21"/>
      <c r="J174" s="21"/>
      <c r="K174" s="24" t="s">
        <v>2</v>
      </c>
      <c r="L174" s="25" t="s">
        <v>24</v>
      </c>
      <c r="M174" s="26" t="s">
        <v>74</v>
      </c>
      <c r="N174" s="23" t="s">
        <v>68</v>
      </c>
      <c r="O174" s="23"/>
    </row>
    <row r="175" spans="1:15" ht="14.25" customHeight="1" x14ac:dyDescent="0.2">
      <c r="A175" s="21">
        <v>1972</v>
      </c>
      <c r="B175" s="22">
        <v>43014</v>
      </c>
      <c r="C175" s="23" t="s">
        <v>54</v>
      </c>
      <c r="D175" s="21">
        <v>7</v>
      </c>
      <c r="E175" s="21">
        <v>6</v>
      </c>
      <c r="F175" s="21" t="s">
        <v>13</v>
      </c>
      <c r="G175" s="21">
        <v>1</v>
      </c>
      <c r="H175" s="21"/>
      <c r="I175" s="21"/>
      <c r="J175" s="21"/>
      <c r="K175" s="24" t="s">
        <v>5</v>
      </c>
      <c r="L175" s="25" t="s">
        <v>36</v>
      </c>
      <c r="M175" s="26" t="s">
        <v>67</v>
      </c>
      <c r="N175" s="23" t="s">
        <v>68</v>
      </c>
      <c r="O175" s="23"/>
    </row>
    <row r="176" spans="1:15" ht="14.25" customHeight="1" x14ac:dyDescent="0.2">
      <c r="A176" s="21">
        <v>1972</v>
      </c>
      <c r="B176" s="22">
        <v>43021</v>
      </c>
      <c r="C176" s="23" t="s">
        <v>50</v>
      </c>
      <c r="D176" s="21">
        <v>0</v>
      </c>
      <c r="E176" s="21">
        <v>7</v>
      </c>
      <c r="F176" s="21" t="s">
        <v>3</v>
      </c>
      <c r="G176" s="21"/>
      <c r="H176" s="21">
        <v>1</v>
      </c>
      <c r="I176" s="21"/>
      <c r="J176" s="21"/>
      <c r="K176" s="24" t="s">
        <v>2</v>
      </c>
      <c r="L176" s="25" t="s">
        <v>24</v>
      </c>
      <c r="M176" s="26" t="s">
        <v>74</v>
      </c>
      <c r="N176" s="23" t="s">
        <v>68</v>
      </c>
      <c r="O176" s="23"/>
    </row>
    <row r="177" spans="1:15" ht="14.25" customHeight="1" x14ac:dyDescent="0.2">
      <c r="A177" s="21">
        <v>1972</v>
      </c>
      <c r="B177" s="22">
        <v>43028</v>
      </c>
      <c r="C177" s="23" t="s">
        <v>57</v>
      </c>
      <c r="D177" s="21">
        <v>7</v>
      </c>
      <c r="E177" s="21">
        <v>15</v>
      </c>
      <c r="F177" s="21" t="s">
        <v>3</v>
      </c>
      <c r="G177" s="21"/>
      <c r="H177" s="21">
        <v>1</v>
      </c>
      <c r="I177" s="21"/>
      <c r="J177" s="21"/>
      <c r="K177" s="24" t="s">
        <v>2</v>
      </c>
      <c r="L177" s="25" t="s">
        <v>24</v>
      </c>
      <c r="M177" s="26" t="s">
        <v>74</v>
      </c>
      <c r="N177" s="23" t="s">
        <v>68</v>
      </c>
      <c r="O177" s="23"/>
    </row>
    <row r="178" spans="1:15" ht="14.25" customHeight="1" x14ac:dyDescent="0.2">
      <c r="A178" s="21">
        <v>1972</v>
      </c>
      <c r="B178" s="22">
        <v>43038</v>
      </c>
      <c r="C178" s="23" t="s">
        <v>71</v>
      </c>
      <c r="D178" s="21">
        <v>0</v>
      </c>
      <c r="E178" s="21">
        <v>32</v>
      </c>
      <c r="F178" s="21" t="s">
        <v>3</v>
      </c>
      <c r="G178" s="21"/>
      <c r="H178" s="21">
        <v>1</v>
      </c>
      <c r="I178" s="21"/>
      <c r="J178" s="21"/>
      <c r="K178" s="24" t="s">
        <v>5</v>
      </c>
      <c r="L178" s="25" t="s">
        <v>36</v>
      </c>
      <c r="M178" s="26" t="s">
        <v>67</v>
      </c>
      <c r="N178" s="23" t="s">
        <v>68</v>
      </c>
      <c r="O178" s="23" t="s">
        <v>75</v>
      </c>
    </row>
    <row r="179" spans="1:15" ht="14.25" customHeight="1" x14ac:dyDescent="0.2">
      <c r="A179" s="21">
        <v>1972</v>
      </c>
      <c r="B179" s="22">
        <v>43042</v>
      </c>
      <c r="C179" s="23" t="s">
        <v>51</v>
      </c>
      <c r="D179" s="21">
        <v>7</v>
      </c>
      <c r="E179" s="21">
        <v>21</v>
      </c>
      <c r="F179" s="21" t="s">
        <v>3</v>
      </c>
      <c r="G179" s="21"/>
      <c r="H179" s="21">
        <v>1</v>
      </c>
      <c r="I179" s="21"/>
      <c r="J179" s="21"/>
      <c r="K179" s="24" t="s">
        <v>2</v>
      </c>
      <c r="L179" s="25" t="s">
        <v>24</v>
      </c>
      <c r="M179" s="26" t="s">
        <v>74</v>
      </c>
      <c r="N179" s="23" t="s">
        <v>68</v>
      </c>
      <c r="O179" s="23"/>
    </row>
    <row r="180" spans="1:15" ht="14.25" customHeight="1" x14ac:dyDescent="0.2">
      <c r="A180" s="21">
        <v>1972</v>
      </c>
      <c r="B180" s="22">
        <v>43049</v>
      </c>
      <c r="C180" s="23" t="s">
        <v>30</v>
      </c>
      <c r="D180" s="21">
        <v>20</v>
      </c>
      <c r="E180" s="21">
        <v>19</v>
      </c>
      <c r="F180" s="21" t="s">
        <v>13</v>
      </c>
      <c r="G180" s="21">
        <v>1</v>
      </c>
      <c r="H180" s="21"/>
      <c r="I180" s="21"/>
      <c r="J180" s="21"/>
      <c r="K180" s="24" t="s">
        <v>2</v>
      </c>
      <c r="L180" s="25" t="s">
        <v>24</v>
      </c>
      <c r="M180" s="26" t="s">
        <v>74</v>
      </c>
      <c r="N180" s="23" t="s">
        <v>68</v>
      </c>
      <c r="O180" s="23"/>
    </row>
    <row r="181" spans="1:15" ht="14.25" customHeight="1" x14ac:dyDescent="0.2">
      <c r="A181" s="27">
        <v>1973</v>
      </c>
      <c r="B181" s="28">
        <v>42985</v>
      </c>
      <c r="C181" s="29" t="s">
        <v>76</v>
      </c>
      <c r="D181" s="27">
        <v>0</v>
      </c>
      <c r="E181" s="27">
        <v>20</v>
      </c>
      <c r="F181" s="27" t="s">
        <v>3</v>
      </c>
      <c r="G181" s="27"/>
      <c r="H181" s="27">
        <v>1</v>
      </c>
      <c r="I181" s="27"/>
      <c r="J181" s="27"/>
      <c r="K181" s="30" t="s">
        <v>2</v>
      </c>
      <c r="L181" s="31" t="s">
        <v>24</v>
      </c>
      <c r="M181" s="32" t="s">
        <v>74</v>
      </c>
      <c r="N181" s="29" t="s">
        <v>68</v>
      </c>
      <c r="O181" s="29"/>
    </row>
    <row r="182" spans="1:15" ht="14.25" customHeight="1" x14ac:dyDescent="0.2">
      <c r="A182" s="27">
        <v>1973</v>
      </c>
      <c r="B182" s="28">
        <v>42993</v>
      </c>
      <c r="C182" s="29" t="s">
        <v>51</v>
      </c>
      <c r="D182" s="27">
        <v>0</v>
      </c>
      <c r="E182" s="27">
        <v>22</v>
      </c>
      <c r="F182" s="27" t="s">
        <v>3</v>
      </c>
      <c r="G182" s="27"/>
      <c r="H182" s="27">
        <v>1</v>
      </c>
      <c r="I182" s="27"/>
      <c r="J182" s="27"/>
      <c r="K182" s="30" t="s">
        <v>2</v>
      </c>
      <c r="L182" s="31" t="s">
        <v>24</v>
      </c>
      <c r="M182" s="32" t="s">
        <v>74</v>
      </c>
      <c r="N182" s="29" t="s">
        <v>68</v>
      </c>
      <c r="O182" s="29" t="s">
        <v>29</v>
      </c>
    </row>
    <row r="183" spans="1:15" ht="14.25" customHeight="1" x14ac:dyDescent="0.2">
      <c r="A183" s="27">
        <v>1973</v>
      </c>
      <c r="B183" s="28">
        <v>42999</v>
      </c>
      <c r="C183" s="29" t="s">
        <v>50</v>
      </c>
      <c r="D183" s="27">
        <v>20</v>
      </c>
      <c r="E183" s="27">
        <v>14</v>
      </c>
      <c r="F183" s="27" t="s">
        <v>13</v>
      </c>
      <c r="G183" s="27">
        <v>1</v>
      </c>
      <c r="H183" s="27"/>
      <c r="I183" s="27"/>
      <c r="J183" s="27"/>
      <c r="K183" s="30" t="s">
        <v>5</v>
      </c>
      <c r="L183" s="31" t="s">
        <v>36</v>
      </c>
      <c r="M183" s="32" t="s">
        <v>67</v>
      </c>
      <c r="N183" s="29" t="s">
        <v>68</v>
      </c>
      <c r="O183" s="29"/>
    </row>
    <row r="184" spans="1:15" ht="14.25" customHeight="1" x14ac:dyDescent="0.2">
      <c r="A184" s="27">
        <v>1973</v>
      </c>
      <c r="B184" s="28">
        <v>43014</v>
      </c>
      <c r="C184" s="29" t="s">
        <v>59</v>
      </c>
      <c r="D184" s="27">
        <v>13</v>
      </c>
      <c r="E184" s="27">
        <v>0</v>
      </c>
      <c r="F184" s="27" t="s">
        <v>13</v>
      </c>
      <c r="G184" s="27">
        <v>1</v>
      </c>
      <c r="H184" s="27"/>
      <c r="I184" s="27"/>
      <c r="J184" s="27"/>
      <c r="K184" s="30" t="s">
        <v>5</v>
      </c>
      <c r="L184" s="31" t="s">
        <v>36</v>
      </c>
      <c r="M184" s="32" t="s">
        <v>67</v>
      </c>
      <c r="N184" s="29" t="s">
        <v>68</v>
      </c>
      <c r="O184" s="29"/>
    </row>
    <row r="185" spans="1:15" ht="14.25" customHeight="1" x14ac:dyDescent="0.2">
      <c r="A185" s="27">
        <v>1973</v>
      </c>
      <c r="B185" s="28">
        <v>43020</v>
      </c>
      <c r="C185" s="29" t="s">
        <v>64</v>
      </c>
      <c r="D185" s="27">
        <v>7</v>
      </c>
      <c r="E185" s="27">
        <v>0</v>
      </c>
      <c r="F185" s="27" t="s">
        <v>13</v>
      </c>
      <c r="G185" s="27">
        <v>1</v>
      </c>
      <c r="H185" s="27"/>
      <c r="I185" s="27"/>
      <c r="J185" s="27"/>
      <c r="K185" s="30" t="s">
        <v>2</v>
      </c>
      <c r="L185" s="31" t="s">
        <v>24</v>
      </c>
      <c r="M185" s="32" t="s">
        <v>74</v>
      </c>
      <c r="N185" s="29" t="s">
        <v>68</v>
      </c>
      <c r="O185" s="29"/>
    </row>
    <row r="186" spans="1:15" ht="14.25" customHeight="1" x14ac:dyDescent="0.2">
      <c r="A186" s="27">
        <v>1973</v>
      </c>
      <c r="B186" s="28">
        <v>43028</v>
      </c>
      <c r="C186" s="29" t="s">
        <v>57</v>
      </c>
      <c r="D186" s="27">
        <v>13</v>
      </c>
      <c r="E186" s="27">
        <v>6</v>
      </c>
      <c r="F186" s="27" t="s">
        <v>13</v>
      </c>
      <c r="G186" s="27">
        <v>1</v>
      </c>
      <c r="H186" s="27"/>
      <c r="I186" s="27"/>
      <c r="J186" s="27"/>
      <c r="K186" s="30" t="s">
        <v>5</v>
      </c>
      <c r="L186" s="31" t="s">
        <v>51</v>
      </c>
      <c r="M186" s="32" t="s">
        <v>52</v>
      </c>
      <c r="N186" s="29" t="s">
        <v>68</v>
      </c>
      <c r="O186" s="29"/>
    </row>
    <row r="187" spans="1:15" ht="14.25" customHeight="1" x14ac:dyDescent="0.2">
      <c r="A187" s="27">
        <v>1973</v>
      </c>
      <c r="B187" s="28">
        <v>43034</v>
      </c>
      <c r="C187" s="29" t="s">
        <v>71</v>
      </c>
      <c r="D187" s="27">
        <v>23</v>
      </c>
      <c r="E187" s="27">
        <v>14</v>
      </c>
      <c r="F187" s="27" t="s">
        <v>13</v>
      </c>
      <c r="G187" s="27">
        <v>1</v>
      </c>
      <c r="H187" s="27"/>
      <c r="I187" s="27"/>
      <c r="J187" s="27"/>
      <c r="K187" s="30" t="s">
        <v>2</v>
      </c>
      <c r="L187" s="31" t="s">
        <v>24</v>
      </c>
      <c r="M187" s="32" t="s">
        <v>67</v>
      </c>
      <c r="N187" s="29" t="s">
        <v>68</v>
      </c>
      <c r="O187" s="29"/>
    </row>
    <row r="188" spans="1:15" ht="14.25" customHeight="1" x14ac:dyDescent="0.2">
      <c r="A188" s="27">
        <v>1973</v>
      </c>
      <c r="B188" s="28">
        <v>43042</v>
      </c>
      <c r="C188" s="29" t="s">
        <v>66</v>
      </c>
      <c r="D188" s="27">
        <v>0</v>
      </c>
      <c r="E188" s="27">
        <v>14</v>
      </c>
      <c r="F188" s="27" t="s">
        <v>3</v>
      </c>
      <c r="G188" s="27"/>
      <c r="H188" s="27">
        <v>1</v>
      </c>
      <c r="I188" s="27"/>
      <c r="J188" s="27"/>
      <c r="K188" s="30" t="s">
        <v>5</v>
      </c>
      <c r="L188" s="31" t="s">
        <v>51</v>
      </c>
      <c r="M188" s="32" t="s">
        <v>52</v>
      </c>
      <c r="N188" s="29" t="s">
        <v>68</v>
      </c>
      <c r="O188" s="29"/>
    </row>
    <row r="189" spans="1:15" ht="14.25" customHeight="1" x14ac:dyDescent="0.2">
      <c r="A189" s="27">
        <v>1973</v>
      </c>
      <c r="B189" s="28">
        <v>43048</v>
      </c>
      <c r="C189" s="29" t="s">
        <v>54</v>
      </c>
      <c r="D189" s="27">
        <v>0</v>
      </c>
      <c r="E189" s="27">
        <v>20</v>
      </c>
      <c r="F189" s="27" t="s">
        <v>3</v>
      </c>
      <c r="G189" s="27"/>
      <c r="H189" s="27">
        <v>1</v>
      </c>
      <c r="I189" s="27"/>
      <c r="J189" s="27"/>
      <c r="K189" s="30" t="s">
        <v>2</v>
      </c>
      <c r="L189" s="31" t="s">
        <v>24</v>
      </c>
      <c r="M189" s="32" t="s">
        <v>74</v>
      </c>
      <c r="N189" s="29" t="s">
        <v>68</v>
      </c>
      <c r="O189" s="29"/>
    </row>
    <row r="190" spans="1:15" ht="14.25" customHeight="1" x14ac:dyDescent="0.2">
      <c r="A190" s="27">
        <v>1973</v>
      </c>
      <c r="B190" s="28">
        <v>43055</v>
      </c>
      <c r="C190" s="29" t="s">
        <v>77</v>
      </c>
      <c r="D190" s="27">
        <v>21</v>
      </c>
      <c r="E190" s="27">
        <v>7</v>
      </c>
      <c r="F190" s="27" t="s">
        <v>13</v>
      </c>
      <c r="G190" s="27">
        <v>1</v>
      </c>
      <c r="H190" s="27"/>
      <c r="I190" s="27"/>
      <c r="J190" s="27"/>
      <c r="K190" s="30" t="s">
        <v>5</v>
      </c>
      <c r="L190" s="31" t="s">
        <v>24</v>
      </c>
      <c r="M190" s="32" t="s">
        <v>74</v>
      </c>
      <c r="N190" s="29" t="s">
        <v>68</v>
      </c>
      <c r="O190" s="29"/>
    </row>
    <row r="191" spans="1:15" ht="14.25" customHeight="1" x14ac:dyDescent="0.2">
      <c r="A191" s="21">
        <v>1974</v>
      </c>
      <c r="B191" s="22">
        <v>42987</v>
      </c>
      <c r="C191" s="23" t="s">
        <v>76</v>
      </c>
      <c r="D191" s="21">
        <v>0</v>
      </c>
      <c r="E191" s="21">
        <v>6</v>
      </c>
      <c r="F191" s="21" t="s">
        <v>3</v>
      </c>
      <c r="G191" s="21"/>
      <c r="H191" s="21">
        <v>1</v>
      </c>
      <c r="I191" s="21"/>
      <c r="J191" s="21"/>
      <c r="K191" s="24" t="s">
        <v>5</v>
      </c>
      <c r="L191" s="25" t="s">
        <v>34</v>
      </c>
      <c r="M191" s="26" t="s">
        <v>78</v>
      </c>
      <c r="N191" s="23" t="s">
        <v>68</v>
      </c>
      <c r="O191" s="23" t="s">
        <v>79</v>
      </c>
    </row>
    <row r="192" spans="1:15" ht="14.25" customHeight="1" x14ac:dyDescent="0.2">
      <c r="A192" s="21">
        <v>1974</v>
      </c>
      <c r="B192" s="22">
        <v>42992</v>
      </c>
      <c r="C192" s="23" t="s">
        <v>51</v>
      </c>
      <c r="D192" s="21">
        <v>0</v>
      </c>
      <c r="E192" s="21">
        <v>29</v>
      </c>
      <c r="F192" s="21" t="s">
        <v>3</v>
      </c>
      <c r="G192" s="21"/>
      <c r="H192" s="21">
        <v>1</v>
      </c>
      <c r="I192" s="21"/>
      <c r="J192" s="21"/>
      <c r="K192" s="24" t="s">
        <v>5</v>
      </c>
      <c r="L192" s="25" t="s">
        <v>51</v>
      </c>
      <c r="M192" s="26" t="s">
        <v>52</v>
      </c>
      <c r="N192" s="23" t="s">
        <v>68</v>
      </c>
      <c r="O192" s="23"/>
    </row>
    <row r="193" spans="1:15" ht="14.25" customHeight="1" x14ac:dyDescent="0.2">
      <c r="A193" s="21">
        <v>1974</v>
      </c>
      <c r="B193" s="22">
        <v>42998</v>
      </c>
      <c r="C193" s="23" t="s">
        <v>50</v>
      </c>
      <c r="D193" s="21">
        <v>13</v>
      </c>
      <c r="E193" s="21">
        <v>12</v>
      </c>
      <c r="F193" s="21" t="s">
        <v>13</v>
      </c>
      <c r="G193" s="21">
        <v>1</v>
      </c>
      <c r="H193" s="21"/>
      <c r="I193" s="21"/>
      <c r="J193" s="21"/>
      <c r="K193" s="24" t="s">
        <v>2</v>
      </c>
      <c r="L193" s="25" t="s">
        <v>24</v>
      </c>
      <c r="M193" s="26" t="s">
        <v>74</v>
      </c>
      <c r="N193" s="23" t="s">
        <v>68</v>
      </c>
      <c r="O193" s="23"/>
    </row>
    <row r="194" spans="1:15" ht="14.25" customHeight="1" x14ac:dyDescent="0.2">
      <c r="A194" s="21">
        <v>1974</v>
      </c>
      <c r="B194" s="22">
        <v>43013</v>
      </c>
      <c r="C194" s="23" t="s">
        <v>59</v>
      </c>
      <c r="D194" s="21">
        <v>28</v>
      </c>
      <c r="E194" s="21">
        <v>0</v>
      </c>
      <c r="F194" s="21" t="s">
        <v>13</v>
      </c>
      <c r="G194" s="21">
        <v>1</v>
      </c>
      <c r="H194" s="21"/>
      <c r="I194" s="21"/>
      <c r="J194" s="21"/>
      <c r="K194" s="24" t="s">
        <v>2</v>
      </c>
      <c r="L194" s="25" t="s">
        <v>24</v>
      </c>
      <c r="M194" s="26" t="s">
        <v>74</v>
      </c>
      <c r="N194" s="23" t="s">
        <v>68</v>
      </c>
      <c r="O194" s="23"/>
    </row>
    <row r="195" spans="1:15" ht="14.25" customHeight="1" x14ac:dyDescent="0.2">
      <c r="A195" s="21">
        <v>1974</v>
      </c>
      <c r="B195" s="22">
        <v>43019</v>
      </c>
      <c r="C195" s="23" t="s">
        <v>64</v>
      </c>
      <c r="D195" s="21">
        <v>34</v>
      </c>
      <c r="E195" s="21">
        <v>13</v>
      </c>
      <c r="F195" s="21" t="s">
        <v>13</v>
      </c>
      <c r="G195" s="21">
        <v>1</v>
      </c>
      <c r="H195" s="21"/>
      <c r="I195" s="21"/>
      <c r="J195" s="21"/>
      <c r="K195" s="24" t="s">
        <v>5</v>
      </c>
      <c r="L195" s="25" t="s">
        <v>51</v>
      </c>
      <c r="M195" s="26" t="s">
        <v>52</v>
      </c>
      <c r="N195" s="23" t="s">
        <v>68</v>
      </c>
      <c r="O195" s="23"/>
    </row>
    <row r="196" spans="1:15" ht="14.25" customHeight="1" x14ac:dyDescent="0.2">
      <c r="A196" s="21">
        <v>1974</v>
      </c>
      <c r="B196" s="22">
        <v>43026</v>
      </c>
      <c r="C196" s="23" t="s">
        <v>57</v>
      </c>
      <c r="D196" s="21">
        <v>20</v>
      </c>
      <c r="E196" s="21">
        <v>20</v>
      </c>
      <c r="F196" s="21" t="s">
        <v>12</v>
      </c>
      <c r="G196" s="21"/>
      <c r="H196" s="21"/>
      <c r="I196" s="21">
        <v>1</v>
      </c>
      <c r="J196" s="21"/>
      <c r="K196" s="24" t="s">
        <v>2</v>
      </c>
      <c r="L196" s="25" t="s">
        <v>24</v>
      </c>
      <c r="M196" s="26" t="s">
        <v>74</v>
      </c>
      <c r="N196" s="23" t="s">
        <v>68</v>
      </c>
      <c r="O196" s="23"/>
    </row>
    <row r="197" spans="1:15" ht="14.25" customHeight="1" x14ac:dyDescent="0.2">
      <c r="A197" s="21">
        <v>1974</v>
      </c>
      <c r="B197" s="22">
        <v>43033</v>
      </c>
      <c r="C197" s="23" t="s">
        <v>71</v>
      </c>
      <c r="D197" s="21">
        <v>7</v>
      </c>
      <c r="E197" s="21">
        <v>12</v>
      </c>
      <c r="F197" s="21" t="s">
        <v>3</v>
      </c>
      <c r="G197" s="21"/>
      <c r="H197" s="21">
        <v>1</v>
      </c>
      <c r="I197" s="21"/>
      <c r="J197" s="21"/>
      <c r="K197" s="24" t="s">
        <v>5</v>
      </c>
      <c r="L197" s="25" t="s">
        <v>36</v>
      </c>
      <c r="M197" s="26" t="s">
        <v>67</v>
      </c>
      <c r="N197" s="23" t="s">
        <v>68</v>
      </c>
      <c r="O197" s="23"/>
    </row>
    <row r="198" spans="1:15" ht="14.25" customHeight="1" x14ac:dyDescent="0.2">
      <c r="A198" s="21">
        <v>1974</v>
      </c>
      <c r="B198" s="22">
        <v>43040</v>
      </c>
      <c r="C198" s="23" t="s">
        <v>66</v>
      </c>
      <c r="D198" s="21">
        <v>13</v>
      </c>
      <c r="E198" s="21">
        <v>31</v>
      </c>
      <c r="F198" s="21" t="s">
        <v>3</v>
      </c>
      <c r="G198" s="21"/>
      <c r="H198" s="21">
        <v>1</v>
      </c>
      <c r="I198" s="21"/>
      <c r="J198" s="21"/>
      <c r="K198" s="24" t="s">
        <v>2</v>
      </c>
      <c r="L198" s="25" t="s">
        <v>24</v>
      </c>
      <c r="M198" s="26" t="s">
        <v>74</v>
      </c>
      <c r="N198" s="23" t="s">
        <v>68</v>
      </c>
      <c r="O198" s="23"/>
    </row>
    <row r="199" spans="1:15" ht="14.25" customHeight="1" x14ac:dyDescent="0.2">
      <c r="A199" s="21">
        <v>1974</v>
      </c>
      <c r="B199" s="22">
        <v>43048</v>
      </c>
      <c r="C199" s="23" t="s">
        <v>54</v>
      </c>
      <c r="D199" s="21">
        <v>13</v>
      </c>
      <c r="E199" s="21">
        <v>19</v>
      </c>
      <c r="F199" s="21" t="s">
        <v>3</v>
      </c>
      <c r="G199" s="21"/>
      <c r="H199" s="21">
        <v>1</v>
      </c>
      <c r="I199" s="21"/>
      <c r="J199" s="21"/>
      <c r="K199" s="24" t="s">
        <v>5</v>
      </c>
      <c r="L199" s="25" t="s">
        <v>36</v>
      </c>
      <c r="M199" s="26" t="s">
        <v>67</v>
      </c>
      <c r="N199" s="23" t="s">
        <v>68</v>
      </c>
      <c r="O199" s="23"/>
    </row>
    <row r="200" spans="1:15" ht="14.25" customHeight="1" x14ac:dyDescent="0.2">
      <c r="A200" s="21">
        <v>1974</v>
      </c>
      <c r="B200" s="22">
        <v>43054</v>
      </c>
      <c r="C200" s="23" t="s">
        <v>77</v>
      </c>
      <c r="D200" s="21">
        <v>7</v>
      </c>
      <c r="E200" s="21">
        <v>0</v>
      </c>
      <c r="F200" s="21" t="s">
        <v>13</v>
      </c>
      <c r="G200" s="21">
        <v>1</v>
      </c>
      <c r="H200" s="21"/>
      <c r="I200" s="21"/>
      <c r="J200" s="21"/>
      <c r="K200" s="24" t="s">
        <v>2</v>
      </c>
      <c r="L200" s="25" t="s">
        <v>24</v>
      </c>
      <c r="M200" s="26" t="s">
        <v>74</v>
      </c>
      <c r="N200" s="23" t="s">
        <v>68</v>
      </c>
      <c r="O200" s="23"/>
    </row>
    <row r="201" spans="1:15" ht="14.25" customHeight="1" x14ac:dyDescent="0.2">
      <c r="A201" s="27">
        <v>1975</v>
      </c>
      <c r="B201" s="28">
        <v>42983</v>
      </c>
      <c r="C201" s="29" t="s">
        <v>66</v>
      </c>
      <c r="D201" s="27">
        <v>0</v>
      </c>
      <c r="E201" s="27">
        <v>14</v>
      </c>
      <c r="F201" s="27" t="s">
        <v>3</v>
      </c>
      <c r="G201" s="27"/>
      <c r="H201" s="27">
        <v>1</v>
      </c>
      <c r="I201" s="27"/>
      <c r="J201" s="27"/>
      <c r="K201" s="30" t="s">
        <v>2</v>
      </c>
      <c r="L201" s="31" t="s">
        <v>24</v>
      </c>
      <c r="M201" s="32" t="s">
        <v>74</v>
      </c>
      <c r="N201" s="29" t="s">
        <v>68</v>
      </c>
      <c r="O201" s="29"/>
    </row>
    <row r="202" spans="1:15" ht="14.25" customHeight="1" x14ac:dyDescent="0.2">
      <c r="A202" s="27">
        <v>1975</v>
      </c>
      <c r="B202" s="28">
        <v>42991</v>
      </c>
      <c r="C202" s="29" t="s">
        <v>54</v>
      </c>
      <c r="D202" s="27">
        <v>20</v>
      </c>
      <c r="E202" s="27">
        <v>6</v>
      </c>
      <c r="F202" s="27" t="s">
        <v>13</v>
      </c>
      <c r="G202" s="27">
        <v>1</v>
      </c>
      <c r="H202" s="27"/>
      <c r="I202" s="27"/>
      <c r="J202" s="27"/>
      <c r="K202" s="30" t="s">
        <v>5</v>
      </c>
      <c r="L202" s="31" t="s">
        <v>36</v>
      </c>
      <c r="M202" s="32" t="s">
        <v>67</v>
      </c>
      <c r="N202" s="29" t="s">
        <v>68</v>
      </c>
      <c r="O202" s="29"/>
    </row>
    <row r="203" spans="1:15" ht="14.25" customHeight="1" x14ac:dyDescent="0.2">
      <c r="A203" s="27">
        <v>1975</v>
      </c>
      <c r="B203" s="28">
        <v>42997</v>
      </c>
      <c r="C203" s="29" t="s">
        <v>76</v>
      </c>
      <c r="D203" s="27">
        <v>0</v>
      </c>
      <c r="E203" s="27">
        <v>8</v>
      </c>
      <c r="F203" s="27" t="s">
        <v>3</v>
      </c>
      <c r="G203" s="27"/>
      <c r="H203" s="27">
        <v>1</v>
      </c>
      <c r="I203" s="27"/>
      <c r="J203" s="27"/>
      <c r="K203" s="30" t="s">
        <v>2</v>
      </c>
      <c r="L203" s="31" t="s">
        <v>24</v>
      </c>
      <c r="M203" s="32" t="s">
        <v>74</v>
      </c>
      <c r="N203" s="29" t="s">
        <v>68</v>
      </c>
      <c r="O203" s="29"/>
    </row>
    <row r="204" spans="1:15" ht="14.25" customHeight="1" x14ac:dyDescent="0.2">
      <c r="A204" s="27">
        <v>1975</v>
      </c>
      <c r="B204" s="28">
        <v>43008</v>
      </c>
      <c r="C204" s="29" t="s">
        <v>71</v>
      </c>
      <c r="D204" s="27">
        <v>0</v>
      </c>
      <c r="E204" s="27">
        <v>42</v>
      </c>
      <c r="F204" s="27" t="s">
        <v>3</v>
      </c>
      <c r="G204" s="27"/>
      <c r="H204" s="27">
        <v>1</v>
      </c>
      <c r="I204" s="27"/>
      <c r="J204" s="27"/>
      <c r="K204" s="30" t="s">
        <v>5</v>
      </c>
      <c r="L204" s="31" t="s">
        <v>36</v>
      </c>
      <c r="M204" s="32" t="s">
        <v>67</v>
      </c>
      <c r="N204" s="29" t="s">
        <v>68</v>
      </c>
      <c r="O204" s="29" t="s">
        <v>80</v>
      </c>
    </row>
    <row r="205" spans="1:15" ht="14.25" customHeight="1" x14ac:dyDescent="0.2">
      <c r="A205" s="27">
        <v>1975</v>
      </c>
      <c r="B205" s="28">
        <v>43018</v>
      </c>
      <c r="C205" s="29" t="s">
        <v>50</v>
      </c>
      <c r="D205" s="27">
        <v>7</v>
      </c>
      <c r="E205" s="27">
        <v>22</v>
      </c>
      <c r="F205" s="27" t="s">
        <v>3</v>
      </c>
      <c r="G205" s="27"/>
      <c r="H205" s="27">
        <v>1</v>
      </c>
      <c r="I205" s="27"/>
      <c r="J205" s="27"/>
      <c r="K205" s="30" t="s">
        <v>2</v>
      </c>
      <c r="L205" s="31" t="s">
        <v>24</v>
      </c>
      <c r="M205" s="32" t="s">
        <v>74</v>
      </c>
      <c r="N205" s="29" t="s">
        <v>68</v>
      </c>
      <c r="O205" s="29"/>
    </row>
    <row r="206" spans="1:15" ht="14.25" customHeight="1" x14ac:dyDescent="0.2">
      <c r="A206" s="27">
        <v>1975</v>
      </c>
      <c r="B206" s="28">
        <v>43025</v>
      </c>
      <c r="C206" s="29" t="s">
        <v>51</v>
      </c>
      <c r="D206" s="27">
        <v>0</v>
      </c>
      <c r="E206" s="27">
        <v>27</v>
      </c>
      <c r="F206" s="27" t="s">
        <v>3</v>
      </c>
      <c r="G206" s="27"/>
      <c r="H206" s="27">
        <v>1</v>
      </c>
      <c r="I206" s="27"/>
      <c r="J206" s="27"/>
      <c r="K206" s="30" t="s">
        <v>5</v>
      </c>
      <c r="L206" s="31" t="s">
        <v>51</v>
      </c>
      <c r="M206" s="32" t="s">
        <v>52</v>
      </c>
      <c r="N206" s="29" t="s">
        <v>68</v>
      </c>
      <c r="O206" s="29"/>
    </row>
    <row r="207" spans="1:15" ht="14.25" customHeight="1" x14ac:dyDescent="0.2">
      <c r="A207" s="27">
        <v>1975</v>
      </c>
      <c r="B207" s="28">
        <v>43032</v>
      </c>
      <c r="C207" s="29" t="s">
        <v>59</v>
      </c>
      <c r="D207" s="27">
        <v>7</v>
      </c>
      <c r="E207" s="27">
        <v>7</v>
      </c>
      <c r="F207" s="27" t="s">
        <v>12</v>
      </c>
      <c r="G207" s="27"/>
      <c r="H207" s="27"/>
      <c r="I207" s="27">
        <v>1</v>
      </c>
      <c r="J207" s="27"/>
      <c r="K207" s="30" t="s">
        <v>2</v>
      </c>
      <c r="L207" s="31" t="s">
        <v>24</v>
      </c>
      <c r="M207" s="32" t="s">
        <v>74</v>
      </c>
      <c r="N207" s="29" t="s">
        <v>68</v>
      </c>
      <c r="O207" s="29"/>
    </row>
    <row r="208" spans="1:15" ht="14.25" customHeight="1" x14ac:dyDescent="0.2">
      <c r="A208" s="27">
        <v>1975</v>
      </c>
      <c r="B208" s="28">
        <v>43040</v>
      </c>
      <c r="C208" s="29" t="s">
        <v>64</v>
      </c>
      <c r="D208" s="27">
        <v>29</v>
      </c>
      <c r="E208" s="27">
        <v>0</v>
      </c>
      <c r="F208" s="27" t="s">
        <v>13</v>
      </c>
      <c r="G208" s="27">
        <v>1</v>
      </c>
      <c r="H208" s="27"/>
      <c r="I208" s="27"/>
      <c r="J208" s="27"/>
      <c r="K208" s="30" t="s">
        <v>5</v>
      </c>
      <c r="L208" s="31" t="s">
        <v>51</v>
      </c>
      <c r="M208" s="32" t="s">
        <v>52</v>
      </c>
      <c r="N208" s="29" t="s">
        <v>68</v>
      </c>
      <c r="O208" s="29"/>
    </row>
    <row r="209" spans="1:15" ht="14.25" customHeight="1" x14ac:dyDescent="0.2">
      <c r="A209" s="27">
        <v>1975</v>
      </c>
      <c r="B209" s="28">
        <v>43046</v>
      </c>
      <c r="C209" s="29" t="s">
        <v>57</v>
      </c>
      <c r="D209" s="27">
        <v>25</v>
      </c>
      <c r="E209" s="27">
        <v>0</v>
      </c>
      <c r="F209" s="27" t="s">
        <v>13</v>
      </c>
      <c r="G209" s="27">
        <v>1</v>
      </c>
      <c r="H209" s="27"/>
      <c r="I209" s="27"/>
      <c r="J209" s="27"/>
      <c r="K209" s="30" t="s">
        <v>2</v>
      </c>
      <c r="L209" s="31" t="s">
        <v>24</v>
      </c>
      <c r="M209" s="32" t="s">
        <v>74</v>
      </c>
      <c r="N209" s="29" t="s">
        <v>68</v>
      </c>
      <c r="O209" s="29"/>
    </row>
    <row r="210" spans="1:15" ht="14.25" customHeight="1" x14ac:dyDescent="0.2">
      <c r="A210" s="27">
        <v>1975</v>
      </c>
      <c r="B210" s="28">
        <v>43053</v>
      </c>
      <c r="C210" s="29" t="s">
        <v>77</v>
      </c>
      <c r="D210" s="27">
        <v>25</v>
      </c>
      <c r="E210" s="27">
        <v>7</v>
      </c>
      <c r="F210" s="27" t="s">
        <v>13</v>
      </c>
      <c r="G210" s="27">
        <v>1</v>
      </c>
      <c r="H210" s="27"/>
      <c r="I210" s="27"/>
      <c r="J210" s="27"/>
      <c r="K210" s="30" t="s">
        <v>5</v>
      </c>
      <c r="L210" s="31" t="s">
        <v>24</v>
      </c>
      <c r="M210" s="32" t="s">
        <v>74</v>
      </c>
      <c r="N210" s="29" t="s">
        <v>68</v>
      </c>
      <c r="O210" s="29"/>
    </row>
    <row r="211" spans="1:15" ht="14.25" customHeight="1" x14ac:dyDescent="0.2">
      <c r="A211" s="21">
        <v>1976</v>
      </c>
      <c r="B211" s="22">
        <v>42988</v>
      </c>
      <c r="C211" s="23" t="s">
        <v>82</v>
      </c>
      <c r="D211" s="21">
        <v>26</v>
      </c>
      <c r="E211" s="21">
        <v>0</v>
      </c>
      <c r="F211" s="21" t="s">
        <v>13</v>
      </c>
      <c r="G211" s="21">
        <v>1</v>
      </c>
      <c r="H211" s="21"/>
      <c r="I211" s="21"/>
      <c r="J211" s="21"/>
      <c r="K211" s="24" t="s">
        <v>2</v>
      </c>
      <c r="L211" s="25" t="s">
        <v>24</v>
      </c>
      <c r="M211" s="26" t="s">
        <v>74</v>
      </c>
      <c r="N211" s="23" t="s">
        <v>81</v>
      </c>
      <c r="O211" s="23"/>
    </row>
    <row r="212" spans="1:15" ht="14.25" customHeight="1" x14ac:dyDescent="0.2">
      <c r="A212" s="21">
        <v>1976</v>
      </c>
      <c r="B212" s="22">
        <v>42996</v>
      </c>
      <c r="C212" s="23" t="s">
        <v>84</v>
      </c>
      <c r="D212" s="21">
        <v>40</v>
      </c>
      <c r="E212" s="21">
        <v>0</v>
      </c>
      <c r="F212" s="21" t="s">
        <v>13</v>
      </c>
      <c r="G212" s="21">
        <v>1</v>
      </c>
      <c r="H212" s="21"/>
      <c r="I212" s="21"/>
      <c r="J212" s="21"/>
      <c r="K212" s="24" t="s">
        <v>2</v>
      </c>
      <c r="L212" s="25" t="s">
        <v>24</v>
      </c>
      <c r="M212" s="26" t="s">
        <v>74</v>
      </c>
      <c r="N212" s="23" t="s">
        <v>81</v>
      </c>
      <c r="O212" s="23"/>
    </row>
    <row r="213" spans="1:15" ht="14.25" customHeight="1" x14ac:dyDescent="0.2">
      <c r="A213" s="21">
        <v>1976</v>
      </c>
      <c r="B213" s="22">
        <v>43002</v>
      </c>
      <c r="C213" s="23" t="s">
        <v>85</v>
      </c>
      <c r="D213" s="21">
        <v>25</v>
      </c>
      <c r="E213" s="21">
        <v>0</v>
      </c>
      <c r="F213" s="21" t="s">
        <v>13</v>
      </c>
      <c r="G213" s="21">
        <v>1</v>
      </c>
      <c r="H213" s="21"/>
      <c r="I213" s="21"/>
      <c r="J213" s="21"/>
      <c r="K213" s="24" t="s">
        <v>5</v>
      </c>
      <c r="L213" s="25" t="s">
        <v>86</v>
      </c>
      <c r="M213" s="26" t="s">
        <v>87</v>
      </c>
      <c r="N213" s="23" t="s">
        <v>81</v>
      </c>
      <c r="O213" s="23"/>
    </row>
    <row r="214" spans="1:15" ht="14.25" customHeight="1" x14ac:dyDescent="0.2">
      <c r="A214" s="21">
        <v>1976</v>
      </c>
      <c r="B214" s="22">
        <v>43009</v>
      </c>
      <c r="C214" s="23" t="s">
        <v>77</v>
      </c>
      <c r="D214" s="21">
        <v>0</v>
      </c>
      <c r="E214" s="21">
        <v>6</v>
      </c>
      <c r="F214" s="21" t="s">
        <v>3</v>
      </c>
      <c r="G214" s="21"/>
      <c r="H214" s="21">
        <v>1</v>
      </c>
      <c r="I214" s="21"/>
      <c r="J214" s="21"/>
      <c r="K214" s="24" t="s">
        <v>2</v>
      </c>
      <c r="L214" s="25" t="s">
        <v>24</v>
      </c>
      <c r="M214" s="26" t="s">
        <v>74</v>
      </c>
      <c r="N214" s="23" t="s">
        <v>81</v>
      </c>
      <c r="O214" s="23"/>
    </row>
    <row r="215" spans="1:15" ht="14.25" customHeight="1" x14ac:dyDescent="0.2">
      <c r="A215" s="21">
        <v>1976</v>
      </c>
      <c r="B215" s="22">
        <v>43016</v>
      </c>
      <c r="C215" s="23" t="s">
        <v>25</v>
      </c>
      <c r="D215" s="21">
        <v>26</v>
      </c>
      <c r="E215" s="21">
        <v>7</v>
      </c>
      <c r="F215" s="21" t="s">
        <v>13</v>
      </c>
      <c r="G215" s="21">
        <v>1</v>
      </c>
      <c r="H215" s="21"/>
      <c r="I215" s="21"/>
      <c r="J215" s="21"/>
      <c r="K215" s="24" t="s">
        <v>2</v>
      </c>
      <c r="L215" s="25" t="s">
        <v>24</v>
      </c>
      <c r="M215" s="26" t="s">
        <v>74</v>
      </c>
      <c r="N215" s="23" t="s">
        <v>81</v>
      </c>
      <c r="O215" s="23"/>
    </row>
    <row r="216" spans="1:15" ht="14.25" customHeight="1" x14ac:dyDescent="0.2">
      <c r="A216" s="21">
        <v>1976</v>
      </c>
      <c r="B216" s="22">
        <v>43024</v>
      </c>
      <c r="C216" s="23" t="s">
        <v>64</v>
      </c>
      <c r="D216" s="21">
        <v>7</v>
      </c>
      <c r="E216" s="21">
        <v>7</v>
      </c>
      <c r="F216" s="21" t="s">
        <v>12</v>
      </c>
      <c r="G216" s="21"/>
      <c r="H216" s="21"/>
      <c r="I216" s="21">
        <v>1</v>
      </c>
      <c r="J216" s="21"/>
      <c r="K216" s="24" t="s">
        <v>5</v>
      </c>
      <c r="L216" s="25" t="s">
        <v>51</v>
      </c>
      <c r="M216" s="26" t="s">
        <v>52</v>
      </c>
      <c r="N216" s="23" t="s">
        <v>81</v>
      </c>
      <c r="O216" s="23"/>
    </row>
    <row r="217" spans="1:15" ht="14.25" customHeight="1" x14ac:dyDescent="0.2">
      <c r="A217" s="21">
        <v>1976</v>
      </c>
      <c r="B217" s="22">
        <v>43030</v>
      </c>
      <c r="C217" s="23" t="s">
        <v>59</v>
      </c>
      <c r="D217" s="21">
        <v>13</v>
      </c>
      <c r="E217" s="21">
        <v>21</v>
      </c>
      <c r="F217" s="21" t="s">
        <v>3</v>
      </c>
      <c r="G217" s="21"/>
      <c r="H217" s="21">
        <v>1</v>
      </c>
      <c r="I217" s="21"/>
      <c r="J217" s="21"/>
      <c r="K217" s="24" t="s">
        <v>5</v>
      </c>
      <c r="L217" s="25" t="s">
        <v>36</v>
      </c>
      <c r="M217" s="26" t="s">
        <v>67</v>
      </c>
      <c r="N217" s="23" t="s">
        <v>81</v>
      </c>
      <c r="O217" s="23"/>
    </row>
    <row r="218" spans="1:15" ht="14.25" customHeight="1" x14ac:dyDescent="0.2">
      <c r="A218" s="21">
        <v>1976</v>
      </c>
      <c r="B218" s="22">
        <v>43037</v>
      </c>
      <c r="C218" s="23" t="s">
        <v>88</v>
      </c>
      <c r="D218" s="21">
        <v>20</v>
      </c>
      <c r="E218" s="21">
        <v>0</v>
      </c>
      <c r="F218" s="21" t="s">
        <v>13</v>
      </c>
      <c r="G218" s="21">
        <v>1</v>
      </c>
      <c r="H218" s="21"/>
      <c r="I218" s="21"/>
      <c r="J218" s="21"/>
      <c r="K218" s="24" t="s">
        <v>2</v>
      </c>
      <c r="L218" s="25" t="s">
        <v>24</v>
      </c>
      <c r="M218" s="26" t="s">
        <v>74</v>
      </c>
      <c r="N218" s="23" t="s">
        <v>81</v>
      </c>
      <c r="O218" s="23"/>
    </row>
    <row r="219" spans="1:15" ht="14.25" customHeight="1" x14ac:dyDescent="0.2">
      <c r="A219" s="21">
        <v>1976</v>
      </c>
      <c r="B219" s="22">
        <v>43044</v>
      </c>
      <c r="C219" s="23" t="s">
        <v>43</v>
      </c>
      <c r="D219" s="21">
        <v>40</v>
      </c>
      <c r="E219" s="21">
        <v>32</v>
      </c>
      <c r="F219" s="21" t="s">
        <v>13</v>
      </c>
      <c r="G219" s="21">
        <v>1</v>
      </c>
      <c r="H219" s="21"/>
      <c r="I219" s="21"/>
      <c r="J219" s="21"/>
      <c r="K219" s="24" t="s">
        <v>5</v>
      </c>
      <c r="L219" s="25" t="s">
        <v>44</v>
      </c>
      <c r="M219" s="26"/>
      <c r="N219" s="23" t="s">
        <v>81</v>
      </c>
      <c r="O219" s="23"/>
    </row>
    <row r="220" spans="1:15" ht="14.25" customHeight="1" x14ac:dyDescent="0.2">
      <c r="A220" s="27">
        <v>1977</v>
      </c>
      <c r="B220" s="28">
        <v>42980</v>
      </c>
      <c r="C220" s="29" t="s">
        <v>89</v>
      </c>
      <c r="D220" s="27">
        <v>6</v>
      </c>
      <c r="E220" s="27">
        <v>6</v>
      </c>
      <c r="F220" s="27" t="s">
        <v>12</v>
      </c>
      <c r="G220" s="27"/>
      <c r="H220" s="27"/>
      <c r="I220" s="27">
        <v>1</v>
      </c>
      <c r="J220" s="27"/>
      <c r="K220" s="30" t="s">
        <v>2</v>
      </c>
      <c r="L220" s="31" t="s">
        <v>24</v>
      </c>
      <c r="M220" s="32" t="s">
        <v>74</v>
      </c>
      <c r="N220" s="29" t="s">
        <v>81</v>
      </c>
      <c r="O220" s="29"/>
    </row>
    <row r="221" spans="1:15" ht="14.25" customHeight="1" x14ac:dyDescent="0.2">
      <c r="A221" s="27">
        <v>1977</v>
      </c>
      <c r="B221" s="28">
        <v>42990</v>
      </c>
      <c r="C221" s="29" t="s">
        <v>82</v>
      </c>
      <c r="D221" s="27">
        <v>0</v>
      </c>
      <c r="E221" s="27">
        <v>27</v>
      </c>
      <c r="F221" s="27" t="s">
        <v>3</v>
      </c>
      <c r="G221" s="27"/>
      <c r="H221" s="27">
        <v>1</v>
      </c>
      <c r="I221" s="27"/>
      <c r="J221" s="27"/>
      <c r="K221" s="30" t="s">
        <v>5</v>
      </c>
      <c r="L221" s="31" t="s">
        <v>34</v>
      </c>
      <c r="M221" s="32"/>
      <c r="N221" s="29" t="s">
        <v>81</v>
      </c>
      <c r="O221" s="29" t="s">
        <v>92</v>
      </c>
    </row>
    <row r="222" spans="1:15" ht="14.25" customHeight="1" x14ac:dyDescent="0.2">
      <c r="A222" s="27">
        <v>1977</v>
      </c>
      <c r="B222" s="28">
        <v>42994</v>
      </c>
      <c r="C222" s="29" t="s">
        <v>84</v>
      </c>
      <c r="D222" s="27">
        <v>0</v>
      </c>
      <c r="E222" s="27">
        <v>0</v>
      </c>
      <c r="F222" s="27" t="s">
        <v>12</v>
      </c>
      <c r="G222" s="27"/>
      <c r="H222" s="27"/>
      <c r="I222" s="27">
        <v>1</v>
      </c>
      <c r="J222" s="27"/>
      <c r="K222" s="30" t="s">
        <v>5</v>
      </c>
      <c r="L222" s="31" t="s">
        <v>90</v>
      </c>
      <c r="M222" s="32" t="s">
        <v>91</v>
      </c>
      <c r="N222" s="29" t="s">
        <v>81</v>
      </c>
      <c r="O222" s="29"/>
    </row>
    <row r="223" spans="1:15" ht="14.25" customHeight="1" x14ac:dyDescent="0.2">
      <c r="A223" s="27">
        <v>1977</v>
      </c>
      <c r="B223" s="28">
        <v>43002</v>
      </c>
      <c r="C223" s="29" t="s">
        <v>85</v>
      </c>
      <c r="D223" s="27">
        <v>35</v>
      </c>
      <c r="E223" s="27">
        <v>20</v>
      </c>
      <c r="F223" s="27" t="s">
        <v>13</v>
      </c>
      <c r="G223" s="27">
        <v>1</v>
      </c>
      <c r="H223" s="27"/>
      <c r="I223" s="27"/>
      <c r="J223" s="27"/>
      <c r="K223" s="30" t="s">
        <v>2</v>
      </c>
      <c r="L223" s="31" t="s">
        <v>24</v>
      </c>
      <c r="M223" s="32" t="s">
        <v>74</v>
      </c>
      <c r="N223" s="29" t="s">
        <v>81</v>
      </c>
      <c r="O223" s="29"/>
    </row>
    <row r="224" spans="1:15" ht="14.25" customHeight="1" x14ac:dyDescent="0.2">
      <c r="A224" s="27">
        <v>1977</v>
      </c>
      <c r="B224" s="28">
        <v>43008</v>
      </c>
      <c r="C224" s="29" t="s">
        <v>77</v>
      </c>
      <c r="D224" s="27">
        <v>0</v>
      </c>
      <c r="E224" s="27">
        <v>25</v>
      </c>
      <c r="F224" s="27" t="s">
        <v>3</v>
      </c>
      <c r="G224" s="27"/>
      <c r="H224" s="27">
        <v>1</v>
      </c>
      <c r="I224" s="27"/>
      <c r="J224" s="27"/>
      <c r="K224" s="30" t="s">
        <v>5</v>
      </c>
      <c r="L224" s="31" t="s">
        <v>24</v>
      </c>
      <c r="M224" s="32" t="s">
        <v>74</v>
      </c>
      <c r="N224" s="29" t="s">
        <v>81</v>
      </c>
      <c r="O224" s="29"/>
    </row>
    <row r="225" spans="1:15" ht="14.25" customHeight="1" x14ac:dyDescent="0.2">
      <c r="A225" s="27">
        <v>1977</v>
      </c>
      <c r="B225" s="28">
        <v>43015</v>
      </c>
      <c r="C225" s="29" t="s">
        <v>25</v>
      </c>
      <c r="D225" s="27">
        <v>12</v>
      </c>
      <c r="E225" s="27">
        <v>14</v>
      </c>
      <c r="F225" s="27" t="s">
        <v>3</v>
      </c>
      <c r="G225" s="27"/>
      <c r="H225" s="27">
        <v>1</v>
      </c>
      <c r="I225" s="27"/>
      <c r="J225" s="27"/>
      <c r="K225" s="30" t="s">
        <v>5</v>
      </c>
      <c r="L225" s="31" t="s">
        <v>25</v>
      </c>
      <c r="M225" s="32"/>
      <c r="N225" s="29" t="s">
        <v>81</v>
      </c>
      <c r="O225" s="29"/>
    </row>
    <row r="226" spans="1:15" ht="14.25" customHeight="1" x14ac:dyDescent="0.2">
      <c r="A226" s="27">
        <v>1977</v>
      </c>
      <c r="B226" s="28">
        <v>43023</v>
      </c>
      <c r="C226" s="29" t="s">
        <v>64</v>
      </c>
      <c r="D226" s="27">
        <v>13</v>
      </c>
      <c r="E226" s="27">
        <v>21</v>
      </c>
      <c r="F226" s="27" t="s">
        <v>3</v>
      </c>
      <c r="G226" s="27"/>
      <c r="H226" s="27">
        <v>1</v>
      </c>
      <c r="I226" s="27"/>
      <c r="J226" s="27"/>
      <c r="K226" s="30" t="s">
        <v>2</v>
      </c>
      <c r="L226" s="31" t="s">
        <v>24</v>
      </c>
      <c r="M226" s="32" t="s">
        <v>74</v>
      </c>
      <c r="N226" s="29" t="s">
        <v>81</v>
      </c>
      <c r="O226" s="29" t="s">
        <v>29</v>
      </c>
    </row>
    <row r="227" spans="1:15" ht="14.25" customHeight="1" x14ac:dyDescent="0.2">
      <c r="A227" s="27">
        <v>1977</v>
      </c>
      <c r="B227" s="28">
        <v>43030</v>
      </c>
      <c r="C227" s="29" t="s">
        <v>59</v>
      </c>
      <c r="D227" s="27">
        <v>13</v>
      </c>
      <c r="E227" s="27">
        <v>25</v>
      </c>
      <c r="F227" s="27" t="s">
        <v>3</v>
      </c>
      <c r="G227" s="27"/>
      <c r="H227" s="27">
        <v>1</v>
      </c>
      <c r="I227" s="27"/>
      <c r="J227" s="27"/>
      <c r="K227" s="30" t="s">
        <v>2</v>
      </c>
      <c r="L227" s="31" t="s">
        <v>24</v>
      </c>
      <c r="M227" s="32" t="s">
        <v>74</v>
      </c>
      <c r="N227" s="29" t="s">
        <v>81</v>
      </c>
      <c r="O227" s="29"/>
    </row>
    <row r="228" spans="1:15" ht="14.25" customHeight="1" x14ac:dyDescent="0.2">
      <c r="A228" s="27">
        <v>1977</v>
      </c>
      <c r="B228" s="28">
        <v>43036</v>
      </c>
      <c r="C228" s="29" t="s">
        <v>88</v>
      </c>
      <c r="D228" s="27">
        <v>0</v>
      </c>
      <c r="E228" s="27">
        <v>18</v>
      </c>
      <c r="F228" s="27" t="s">
        <v>3</v>
      </c>
      <c r="G228" s="27"/>
      <c r="H228" s="27">
        <v>1</v>
      </c>
      <c r="I228" s="27"/>
      <c r="J228" s="27"/>
      <c r="K228" s="30" t="s">
        <v>5</v>
      </c>
      <c r="L228" s="31" t="s">
        <v>58</v>
      </c>
      <c r="M228" s="32"/>
      <c r="N228" s="29" t="s">
        <v>81</v>
      </c>
      <c r="O228" s="29"/>
    </row>
    <row r="229" spans="1:15" ht="14.25" customHeight="1" x14ac:dyDescent="0.2">
      <c r="A229" s="27">
        <v>1977</v>
      </c>
      <c r="B229" s="28">
        <v>43043</v>
      </c>
      <c r="C229" s="29" t="s">
        <v>43</v>
      </c>
      <c r="D229" s="27">
        <v>23</v>
      </c>
      <c r="E229" s="27">
        <v>30</v>
      </c>
      <c r="F229" s="27" t="s">
        <v>3</v>
      </c>
      <c r="G229" s="27"/>
      <c r="H229" s="27">
        <v>1</v>
      </c>
      <c r="I229" s="27"/>
      <c r="J229" s="27"/>
      <c r="K229" s="30" t="s">
        <v>2</v>
      </c>
      <c r="L229" s="31" t="s">
        <v>24</v>
      </c>
      <c r="M229" s="32" t="s">
        <v>74</v>
      </c>
      <c r="N229" s="29" t="s">
        <v>81</v>
      </c>
      <c r="O229" s="29"/>
    </row>
    <row r="230" spans="1:15" ht="14.25" customHeight="1" x14ac:dyDescent="0.2">
      <c r="A230" s="21">
        <v>1978</v>
      </c>
      <c r="B230" s="22">
        <v>42979</v>
      </c>
      <c r="C230" s="23" t="s">
        <v>93</v>
      </c>
      <c r="D230" s="21">
        <v>29</v>
      </c>
      <c r="E230" s="21">
        <v>0</v>
      </c>
      <c r="F230" s="21" t="s">
        <v>13</v>
      </c>
      <c r="G230" s="21">
        <v>1</v>
      </c>
      <c r="H230" s="21"/>
      <c r="I230" s="21"/>
      <c r="J230" s="21"/>
      <c r="K230" s="24" t="s">
        <v>5</v>
      </c>
      <c r="L230" s="25" t="s">
        <v>58</v>
      </c>
      <c r="M230" s="26"/>
      <c r="N230" s="23" t="s">
        <v>81</v>
      </c>
      <c r="O230" s="23"/>
    </row>
    <row r="231" spans="1:15" ht="14.25" customHeight="1" x14ac:dyDescent="0.2">
      <c r="A231" s="21">
        <v>1978</v>
      </c>
      <c r="B231" s="22">
        <v>42986</v>
      </c>
      <c r="C231" s="23" t="s">
        <v>82</v>
      </c>
      <c r="D231" s="21">
        <v>19</v>
      </c>
      <c r="E231" s="21">
        <v>0</v>
      </c>
      <c r="F231" s="21" t="s">
        <v>13</v>
      </c>
      <c r="G231" s="21">
        <v>1</v>
      </c>
      <c r="H231" s="21"/>
      <c r="I231" s="21"/>
      <c r="J231" s="21"/>
      <c r="K231" s="24" t="s">
        <v>2</v>
      </c>
      <c r="L231" s="25" t="s">
        <v>24</v>
      </c>
      <c r="M231" s="26" t="s">
        <v>74</v>
      </c>
      <c r="N231" s="23" t="s">
        <v>81</v>
      </c>
      <c r="O231" s="23"/>
    </row>
    <row r="232" spans="1:15" ht="14.25" customHeight="1" x14ac:dyDescent="0.2">
      <c r="A232" s="21">
        <v>1978</v>
      </c>
      <c r="B232" s="22">
        <v>42993</v>
      </c>
      <c r="C232" s="23" t="s">
        <v>27</v>
      </c>
      <c r="D232" s="21">
        <v>17</v>
      </c>
      <c r="E232" s="21">
        <v>8</v>
      </c>
      <c r="F232" s="21" t="s">
        <v>13</v>
      </c>
      <c r="G232" s="21">
        <v>1</v>
      </c>
      <c r="H232" s="21"/>
      <c r="I232" s="21"/>
      <c r="J232" s="21"/>
      <c r="K232" s="24" t="s">
        <v>2</v>
      </c>
      <c r="L232" s="25" t="s">
        <v>24</v>
      </c>
      <c r="M232" s="26" t="s">
        <v>74</v>
      </c>
      <c r="N232" s="23" t="s">
        <v>81</v>
      </c>
      <c r="O232" s="23"/>
    </row>
    <row r="233" spans="1:15" ht="14.25" customHeight="1" x14ac:dyDescent="0.2">
      <c r="A233" s="21">
        <v>1978</v>
      </c>
      <c r="B233" s="22">
        <v>43000</v>
      </c>
      <c r="C233" s="23" t="s">
        <v>88</v>
      </c>
      <c r="D233" s="21">
        <v>0</v>
      </c>
      <c r="E233" s="21">
        <v>0</v>
      </c>
      <c r="F233" s="21" t="s">
        <v>12</v>
      </c>
      <c r="G233" s="21"/>
      <c r="H233" s="21"/>
      <c r="I233" s="21">
        <v>1</v>
      </c>
      <c r="J233" s="21"/>
      <c r="K233" s="24" t="s">
        <v>5</v>
      </c>
      <c r="L233" s="25" t="s">
        <v>58</v>
      </c>
      <c r="M233" s="26"/>
      <c r="N233" s="23" t="s">
        <v>81</v>
      </c>
      <c r="O233" s="23"/>
    </row>
    <row r="234" spans="1:15" ht="14.25" customHeight="1" x14ac:dyDescent="0.2">
      <c r="A234" s="21">
        <v>1978</v>
      </c>
      <c r="B234" s="22">
        <v>43007</v>
      </c>
      <c r="C234" s="23" t="s">
        <v>1</v>
      </c>
      <c r="D234" s="21">
        <v>13</v>
      </c>
      <c r="E234" s="21">
        <v>20</v>
      </c>
      <c r="F234" s="21" t="s">
        <v>3</v>
      </c>
      <c r="G234" s="21"/>
      <c r="H234" s="21">
        <v>1</v>
      </c>
      <c r="I234" s="21"/>
      <c r="J234" s="21"/>
      <c r="K234" s="24" t="s">
        <v>2</v>
      </c>
      <c r="L234" s="25" t="s">
        <v>24</v>
      </c>
      <c r="M234" s="26" t="s">
        <v>74</v>
      </c>
      <c r="N234" s="23" t="s">
        <v>81</v>
      </c>
      <c r="O234" s="23"/>
    </row>
    <row r="235" spans="1:15" ht="14.25" customHeight="1" x14ac:dyDescent="0.2">
      <c r="A235" s="21">
        <v>1978</v>
      </c>
      <c r="B235" s="22">
        <v>43014</v>
      </c>
      <c r="C235" s="23" t="s">
        <v>94</v>
      </c>
      <c r="D235" s="21">
        <v>8</v>
      </c>
      <c r="E235" s="21">
        <v>22</v>
      </c>
      <c r="F235" s="21" t="s">
        <v>3</v>
      </c>
      <c r="G235" s="21"/>
      <c r="H235" s="21">
        <v>1</v>
      </c>
      <c r="I235" s="21"/>
      <c r="J235" s="21"/>
      <c r="K235" s="24" t="s">
        <v>5</v>
      </c>
      <c r="L235" s="25" t="s">
        <v>58</v>
      </c>
      <c r="M235" s="26"/>
      <c r="N235" s="23" t="s">
        <v>81</v>
      </c>
      <c r="O235" s="23"/>
    </row>
    <row r="236" spans="1:15" ht="14.25" customHeight="1" x14ac:dyDescent="0.2">
      <c r="A236" s="21">
        <v>1978</v>
      </c>
      <c r="B236" s="22">
        <v>43022</v>
      </c>
      <c r="C236" s="23" t="s">
        <v>64</v>
      </c>
      <c r="D236" s="21">
        <v>16</v>
      </c>
      <c r="E236" s="21">
        <v>14</v>
      </c>
      <c r="F236" s="21" t="s">
        <v>13</v>
      </c>
      <c r="G236" s="21">
        <v>1</v>
      </c>
      <c r="H236" s="21"/>
      <c r="I236" s="21"/>
      <c r="J236" s="21"/>
      <c r="K236" s="24" t="s">
        <v>5</v>
      </c>
      <c r="L236" s="25" t="s">
        <v>51</v>
      </c>
      <c r="M236" s="26" t="s">
        <v>52</v>
      </c>
      <c r="N236" s="23" t="s">
        <v>81</v>
      </c>
      <c r="O236" s="23"/>
    </row>
    <row r="237" spans="1:15" ht="14.25" customHeight="1" x14ac:dyDescent="0.2">
      <c r="A237" s="21">
        <v>1978</v>
      </c>
      <c r="B237" s="22">
        <v>43028</v>
      </c>
      <c r="C237" s="23" t="s">
        <v>71</v>
      </c>
      <c r="D237" s="21">
        <v>22</v>
      </c>
      <c r="E237" s="21">
        <v>22</v>
      </c>
      <c r="F237" s="21" t="s">
        <v>12</v>
      </c>
      <c r="G237" s="21"/>
      <c r="H237" s="21"/>
      <c r="I237" s="21">
        <v>1</v>
      </c>
      <c r="J237" s="21"/>
      <c r="K237" s="24" t="s">
        <v>5</v>
      </c>
      <c r="L237" s="25" t="s">
        <v>36</v>
      </c>
      <c r="M237" s="26" t="s">
        <v>67</v>
      </c>
      <c r="N237" s="23" t="s">
        <v>81</v>
      </c>
      <c r="O237" s="23"/>
    </row>
    <row r="238" spans="1:15" ht="14.25" customHeight="1" x14ac:dyDescent="0.2">
      <c r="A238" s="21">
        <v>1978</v>
      </c>
      <c r="B238" s="22">
        <v>43036</v>
      </c>
      <c r="C238" s="23" t="s">
        <v>25</v>
      </c>
      <c r="D238" s="21">
        <v>17</v>
      </c>
      <c r="E238" s="21">
        <v>25</v>
      </c>
      <c r="F238" s="21" t="s">
        <v>3</v>
      </c>
      <c r="G238" s="21"/>
      <c r="H238" s="21">
        <v>1</v>
      </c>
      <c r="I238" s="21"/>
      <c r="J238" s="21"/>
      <c r="K238" s="24" t="s">
        <v>2</v>
      </c>
      <c r="L238" s="25" t="s">
        <v>24</v>
      </c>
      <c r="M238" s="26" t="s">
        <v>74</v>
      </c>
      <c r="N238" s="23" t="s">
        <v>81</v>
      </c>
      <c r="O238" s="23"/>
    </row>
    <row r="239" spans="1:15" ht="14.25" customHeight="1" x14ac:dyDescent="0.2">
      <c r="A239" s="21">
        <v>1978</v>
      </c>
      <c r="B239" s="22">
        <v>43042</v>
      </c>
      <c r="C239" s="23" t="s">
        <v>77</v>
      </c>
      <c r="D239" s="21">
        <v>21</v>
      </c>
      <c r="E239" s="21">
        <v>12</v>
      </c>
      <c r="F239" s="21" t="s">
        <v>13</v>
      </c>
      <c r="G239" s="21">
        <v>1</v>
      </c>
      <c r="H239" s="21"/>
      <c r="I239" s="21"/>
      <c r="J239" s="21"/>
      <c r="K239" s="24" t="s">
        <v>2</v>
      </c>
      <c r="L239" s="25" t="s">
        <v>24</v>
      </c>
      <c r="M239" s="26" t="s">
        <v>74</v>
      </c>
      <c r="N239" s="23" t="s">
        <v>81</v>
      </c>
      <c r="O239" s="23"/>
    </row>
    <row r="240" spans="1:15" ht="14.25" customHeight="1" x14ac:dyDescent="0.2">
      <c r="A240" s="27">
        <v>1979</v>
      </c>
      <c r="B240" s="28">
        <v>42985</v>
      </c>
      <c r="C240" s="29" t="s">
        <v>93</v>
      </c>
      <c r="D240" s="27">
        <v>27</v>
      </c>
      <c r="E240" s="27">
        <v>0</v>
      </c>
      <c r="F240" s="27" t="s">
        <v>13</v>
      </c>
      <c r="G240" s="27">
        <v>1</v>
      </c>
      <c r="H240" s="27"/>
      <c r="I240" s="27"/>
      <c r="J240" s="27"/>
      <c r="K240" s="30" t="s">
        <v>2</v>
      </c>
      <c r="L240" s="31" t="s">
        <v>24</v>
      </c>
      <c r="M240" s="32" t="s">
        <v>74</v>
      </c>
      <c r="N240" s="29" t="s">
        <v>81</v>
      </c>
      <c r="O240" s="29"/>
    </row>
    <row r="241" spans="1:15" ht="14.25" customHeight="1" x14ac:dyDescent="0.2">
      <c r="A241" s="27">
        <v>1979</v>
      </c>
      <c r="B241" s="28">
        <v>42992</v>
      </c>
      <c r="C241" s="29" t="s">
        <v>82</v>
      </c>
      <c r="D241" s="27">
        <v>58</v>
      </c>
      <c r="E241" s="27">
        <v>0</v>
      </c>
      <c r="F241" s="27" t="s">
        <v>13</v>
      </c>
      <c r="G241" s="27">
        <v>1</v>
      </c>
      <c r="H241" s="27"/>
      <c r="I241" s="27"/>
      <c r="J241" s="27"/>
      <c r="K241" s="30" t="s">
        <v>5</v>
      </c>
      <c r="L241" s="31" t="s">
        <v>24</v>
      </c>
      <c r="M241" s="32" t="s">
        <v>74</v>
      </c>
      <c r="N241" s="29" t="s">
        <v>81</v>
      </c>
      <c r="O241" s="29"/>
    </row>
    <row r="242" spans="1:15" ht="14.25" customHeight="1" x14ac:dyDescent="0.2">
      <c r="A242" s="27">
        <v>1979</v>
      </c>
      <c r="B242" s="28">
        <v>42999</v>
      </c>
      <c r="C242" s="29" t="s">
        <v>27</v>
      </c>
      <c r="D242" s="27">
        <v>35</v>
      </c>
      <c r="E242" s="27">
        <v>0</v>
      </c>
      <c r="F242" s="27" t="s">
        <v>13</v>
      </c>
      <c r="G242" s="27">
        <v>1</v>
      </c>
      <c r="H242" s="27"/>
      <c r="I242" s="27"/>
      <c r="J242" s="27"/>
      <c r="K242" s="30" t="s">
        <v>5</v>
      </c>
      <c r="L242" s="31" t="s">
        <v>27</v>
      </c>
      <c r="M242" s="32"/>
      <c r="N242" s="29" t="s">
        <v>81</v>
      </c>
      <c r="O242" s="29"/>
    </row>
    <row r="243" spans="1:15" ht="14.25" customHeight="1" x14ac:dyDescent="0.2">
      <c r="A243" s="27">
        <v>1979</v>
      </c>
      <c r="B243" s="28">
        <v>43007</v>
      </c>
      <c r="C243" s="29" t="s">
        <v>88</v>
      </c>
      <c r="D243" s="27">
        <v>32</v>
      </c>
      <c r="E243" s="27">
        <v>14</v>
      </c>
      <c r="F243" s="27" t="s">
        <v>13</v>
      </c>
      <c r="G243" s="27">
        <v>1</v>
      </c>
      <c r="H243" s="27"/>
      <c r="I243" s="27"/>
      <c r="J243" s="27"/>
      <c r="K243" s="30" t="s">
        <v>2</v>
      </c>
      <c r="L243" s="31" t="s">
        <v>24</v>
      </c>
      <c r="M243" s="32" t="s">
        <v>74</v>
      </c>
      <c r="N243" s="29" t="s">
        <v>81</v>
      </c>
      <c r="O243" s="29"/>
    </row>
    <row r="244" spans="1:15" ht="14.25" customHeight="1" x14ac:dyDescent="0.2">
      <c r="A244" s="27">
        <v>1979</v>
      </c>
      <c r="B244" s="28">
        <v>43013</v>
      </c>
      <c r="C244" s="29" t="s">
        <v>1</v>
      </c>
      <c r="D244" s="27">
        <v>16</v>
      </c>
      <c r="E244" s="27">
        <v>14</v>
      </c>
      <c r="F244" s="27" t="s">
        <v>13</v>
      </c>
      <c r="G244" s="27">
        <v>1</v>
      </c>
      <c r="H244" s="27"/>
      <c r="I244" s="27"/>
      <c r="J244" s="27"/>
      <c r="K244" s="30" t="s">
        <v>5</v>
      </c>
      <c r="L244" s="31" t="s">
        <v>1</v>
      </c>
      <c r="M244" s="32"/>
      <c r="N244" s="29" t="s">
        <v>81</v>
      </c>
      <c r="O244" s="29"/>
    </row>
    <row r="245" spans="1:15" ht="14.25" customHeight="1" x14ac:dyDescent="0.2">
      <c r="A245" s="27">
        <v>1979</v>
      </c>
      <c r="B245" s="28">
        <v>43019</v>
      </c>
      <c r="C245" s="29" t="s">
        <v>94</v>
      </c>
      <c r="D245" s="27">
        <v>21</v>
      </c>
      <c r="E245" s="27">
        <v>7</v>
      </c>
      <c r="F245" s="27" t="s">
        <v>13</v>
      </c>
      <c r="G245" s="27">
        <v>1</v>
      </c>
      <c r="H245" s="27"/>
      <c r="I245" s="27"/>
      <c r="J245" s="27"/>
      <c r="K245" s="30" t="s">
        <v>2</v>
      </c>
      <c r="L245" s="31" t="s">
        <v>24</v>
      </c>
      <c r="M245" s="32" t="s">
        <v>74</v>
      </c>
      <c r="N245" s="29" t="s">
        <v>81</v>
      </c>
      <c r="O245" s="29"/>
    </row>
    <row r="246" spans="1:15" ht="14.25" customHeight="1" x14ac:dyDescent="0.2">
      <c r="A246" s="27">
        <v>1979</v>
      </c>
      <c r="B246" s="28">
        <v>43027</v>
      </c>
      <c r="C246" s="29" t="s">
        <v>64</v>
      </c>
      <c r="D246" s="27">
        <v>46</v>
      </c>
      <c r="E246" s="27">
        <v>12</v>
      </c>
      <c r="F246" s="27" t="s">
        <v>13</v>
      </c>
      <c r="G246" s="27">
        <v>1</v>
      </c>
      <c r="H246" s="27"/>
      <c r="I246" s="27"/>
      <c r="J246" s="27"/>
      <c r="K246" s="30" t="s">
        <v>2</v>
      </c>
      <c r="L246" s="31" t="s">
        <v>24</v>
      </c>
      <c r="M246" s="32" t="s">
        <v>74</v>
      </c>
      <c r="N246" s="29" t="s">
        <v>81</v>
      </c>
      <c r="O246" s="29"/>
    </row>
    <row r="247" spans="1:15" ht="14.25" customHeight="1" x14ac:dyDescent="0.2">
      <c r="A247" s="27">
        <v>1979</v>
      </c>
      <c r="B247" s="28">
        <v>43034</v>
      </c>
      <c r="C247" s="29" t="s">
        <v>71</v>
      </c>
      <c r="D247" s="27">
        <v>13</v>
      </c>
      <c r="E247" s="27">
        <v>14</v>
      </c>
      <c r="F247" s="27" t="s">
        <v>3</v>
      </c>
      <c r="G247" s="27"/>
      <c r="H247" s="27">
        <v>1</v>
      </c>
      <c r="I247" s="27"/>
      <c r="J247" s="27"/>
      <c r="K247" s="30" t="s">
        <v>2</v>
      </c>
      <c r="L247" s="31" t="s">
        <v>24</v>
      </c>
      <c r="M247" s="32" t="s">
        <v>74</v>
      </c>
      <c r="N247" s="29" t="s">
        <v>81</v>
      </c>
      <c r="O247" s="29"/>
    </row>
    <row r="248" spans="1:15" ht="14.25" customHeight="1" x14ac:dyDescent="0.2">
      <c r="A248" s="27">
        <v>1979</v>
      </c>
      <c r="B248" s="28">
        <v>43041</v>
      </c>
      <c r="C248" s="29" t="s">
        <v>25</v>
      </c>
      <c r="D248" s="27">
        <v>7</v>
      </c>
      <c r="E248" s="27">
        <v>6</v>
      </c>
      <c r="F248" s="27" t="s">
        <v>13</v>
      </c>
      <c r="G248" s="27">
        <v>1</v>
      </c>
      <c r="H248" s="27"/>
      <c r="I248" s="27"/>
      <c r="J248" s="27"/>
      <c r="K248" s="30" t="s">
        <v>5</v>
      </c>
      <c r="L248" s="31" t="s">
        <v>25</v>
      </c>
      <c r="M248" s="32"/>
      <c r="N248" s="29" t="s">
        <v>81</v>
      </c>
      <c r="O248" s="29"/>
    </row>
    <row r="249" spans="1:15" ht="14.25" customHeight="1" x14ac:dyDescent="0.2">
      <c r="A249" s="27">
        <v>1979</v>
      </c>
      <c r="B249" s="28">
        <v>43048</v>
      </c>
      <c r="C249" s="29" t="s">
        <v>77</v>
      </c>
      <c r="D249" s="27">
        <v>20</v>
      </c>
      <c r="E249" s="27">
        <v>0</v>
      </c>
      <c r="F249" s="27" t="s">
        <v>13</v>
      </c>
      <c r="G249" s="27">
        <v>1</v>
      </c>
      <c r="H249" s="27"/>
      <c r="I249" s="27"/>
      <c r="J249" s="27"/>
      <c r="K249" s="30" t="s">
        <v>5</v>
      </c>
      <c r="L249" s="31" t="s">
        <v>24</v>
      </c>
      <c r="M249" s="32" t="s">
        <v>74</v>
      </c>
      <c r="N249" s="29" t="s">
        <v>81</v>
      </c>
      <c r="O249" s="29"/>
    </row>
    <row r="250" spans="1:15" ht="14.25" customHeight="1" x14ac:dyDescent="0.2">
      <c r="A250" s="27">
        <v>1979</v>
      </c>
      <c r="B250" s="28">
        <v>43056</v>
      </c>
      <c r="C250" s="29" t="s">
        <v>95</v>
      </c>
      <c r="D250" s="27">
        <v>14</v>
      </c>
      <c r="E250" s="27">
        <v>0</v>
      </c>
      <c r="F250" s="27" t="s">
        <v>13</v>
      </c>
      <c r="G250" s="27">
        <v>1</v>
      </c>
      <c r="H250" s="27"/>
      <c r="I250" s="27"/>
      <c r="J250" s="27"/>
      <c r="K250" s="30" t="s">
        <v>5</v>
      </c>
      <c r="L250" s="31" t="s">
        <v>96</v>
      </c>
      <c r="M250" s="32"/>
      <c r="N250" s="29" t="s">
        <v>81</v>
      </c>
      <c r="O250" s="29" t="s">
        <v>97</v>
      </c>
    </row>
    <row r="251" spans="1:15" ht="14.25" customHeight="1" x14ac:dyDescent="0.2">
      <c r="A251" s="27">
        <v>1979</v>
      </c>
      <c r="B251" s="28">
        <v>43063</v>
      </c>
      <c r="C251" s="29" t="s">
        <v>45</v>
      </c>
      <c r="D251" s="27">
        <v>0</v>
      </c>
      <c r="E251" s="27">
        <v>34</v>
      </c>
      <c r="F251" s="27" t="s">
        <v>3</v>
      </c>
      <c r="G251" s="27"/>
      <c r="H251" s="27">
        <v>1</v>
      </c>
      <c r="I251" s="27"/>
      <c r="J251" s="27"/>
      <c r="K251" s="30" t="s">
        <v>5</v>
      </c>
      <c r="L251" s="31" t="s">
        <v>46</v>
      </c>
      <c r="M251" s="32"/>
      <c r="N251" s="29" t="s">
        <v>81</v>
      </c>
      <c r="O251" s="29" t="s">
        <v>98</v>
      </c>
    </row>
    <row r="252" spans="1:15" ht="14.25" customHeight="1" x14ac:dyDescent="0.2">
      <c r="A252" s="21">
        <v>1980</v>
      </c>
      <c r="B252" s="22">
        <v>42983</v>
      </c>
      <c r="C252" s="23" t="s">
        <v>1</v>
      </c>
      <c r="D252" s="21">
        <v>13</v>
      </c>
      <c r="E252" s="21">
        <v>7</v>
      </c>
      <c r="F252" s="21" t="s">
        <v>13</v>
      </c>
      <c r="G252" s="21">
        <v>1</v>
      </c>
      <c r="H252" s="21"/>
      <c r="I252" s="21"/>
      <c r="J252" s="21"/>
      <c r="K252" s="24" t="s">
        <v>2</v>
      </c>
      <c r="L252" s="25" t="s">
        <v>24</v>
      </c>
      <c r="M252" s="26" t="s">
        <v>74</v>
      </c>
      <c r="N252" s="23" t="s">
        <v>81</v>
      </c>
      <c r="O252" s="23"/>
    </row>
    <row r="253" spans="1:15" ht="14.25" customHeight="1" x14ac:dyDescent="0.2">
      <c r="A253" s="21">
        <v>1980</v>
      </c>
      <c r="B253" s="22">
        <v>42990</v>
      </c>
      <c r="C253" s="23" t="s">
        <v>82</v>
      </c>
      <c r="D253" s="21">
        <v>28</v>
      </c>
      <c r="E253" s="21">
        <v>18</v>
      </c>
      <c r="F253" s="21" t="s">
        <v>13</v>
      </c>
      <c r="G253" s="21">
        <v>1</v>
      </c>
      <c r="H253" s="21"/>
      <c r="I253" s="21"/>
      <c r="J253" s="21"/>
      <c r="K253" s="24" t="s">
        <v>5</v>
      </c>
      <c r="L253" s="25" t="s">
        <v>24</v>
      </c>
      <c r="M253" s="26" t="s">
        <v>74</v>
      </c>
      <c r="N253" s="23" t="s">
        <v>81</v>
      </c>
      <c r="O253" s="23"/>
    </row>
    <row r="254" spans="1:15" ht="14.25" customHeight="1" x14ac:dyDescent="0.2">
      <c r="A254" s="21">
        <v>1980</v>
      </c>
      <c r="B254" s="22">
        <v>42998</v>
      </c>
      <c r="C254" s="23" t="s">
        <v>25</v>
      </c>
      <c r="D254" s="21">
        <v>13</v>
      </c>
      <c r="E254" s="21">
        <v>7</v>
      </c>
      <c r="F254" s="21" t="s">
        <v>13</v>
      </c>
      <c r="G254" s="21">
        <v>1</v>
      </c>
      <c r="H254" s="21"/>
      <c r="I254" s="21"/>
      <c r="J254" s="21"/>
      <c r="K254" s="24" t="s">
        <v>2</v>
      </c>
      <c r="L254" s="25" t="s">
        <v>24</v>
      </c>
      <c r="M254" s="26" t="s">
        <v>74</v>
      </c>
      <c r="N254" s="23" t="s">
        <v>81</v>
      </c>
      <c r="O254" s="23"/>
    </row>
    <row r="255" spans="1:15" ht="14.25" customHeight="1" x14ac:dyDescent="0.2">
      <c r="A255" s="21">
        <v>1980</v>
      </c>
      <c r="B255" s="22">
        <v>43004</v>
      </c>
      <c r="C255" s="23" t="s">
        <v>88</v>
      </c>
      <c r="D255" s="21">
        <v>25</v>
      </c>
      <c r="E255" s="21">
        <v>16</v>
      </c>
      <c r="F255" s="21" t="s">
        <v>13</v>
      </c>
      <c r="G255" s="21">
        <v>1</v>
      </c>
      <c r="H255" s="21"/>
      <c r="I255" s="21"/>
      <c r="J255" s="21"/>
      <c r="K255" s="24" t="s">
        <v>5</v>
      </c>
      <c r="L255" s="25" t="s">
        <v>58</v>
      </c>
      <c r="M255" s="26"/>
      <c r="N255" s="23" t="s">
        <v>81</v>
      </c>
      <c r="O255" s="23"/>
    </row>
    <row r="256" spans="1:15" ht="14.25" customHeight="1" x14ac:dyDescent="0.2">
      <c r="A256" s="21">
        <v>1980</v>
      </c>
      <c r="B256" s="22">
        <v>43012</v>
      </c>
      <c r="C256" s="23" t="s">
        <v>77</v>
      </c>
      <c r="D256" s="21">
        <v>14</v>
      </c>
      <c r="E256" s="21">
        <v>17</v>
      </c>
      <c r="F256" s="21" t="s">
        <v>3</v>
      </c>
      <c r="G256" s="21"/>
      <c r="H256" s="21">
        <v>1</v>
      </c>
      <c r="I256" s="21"/>
      <c r="J256" s="21"/>
      <c r="K256" s="24" t="s">
        <v>2</v>
      </c>
      <c r="L256" s="25" t="s">
        <v>24</v>
      </c>
      <c r="M256" s="26" t="s">
        <v>74</v>
      </c>
      <c r="N256" s="23" t="s">
        <v>81</v>
      </c>
      <c r="O256" s="23" t="s">
        <v>29</v>
      </c>
    </row>
    <row r="257" spans="1:15" ht="14.25" customHeight="1" x14ac:dyDescent="0.2">
      <c r="A257" s="21">
        <v>1980</v>
      </c>
      <c r="B257" s="22">
        <v>43018</v>
      </c>
      <c r="C257" s="23" t="s">
        <v>1</v>
      </c>
      <c r="D257" s="21">
        <v>7</v>
      </c>
      <c r="E257" s="21">
        <v>14</v>
      </c>
      <c r="F257" s="21" t="s">
        <v>3</v>
      </c>
      <c r="G257" s="21"/>
      <c r="H257" s="21">
        <v>1</v>
      </c>
      <c r="I257" s="21"/>
      <c r="J257" s="21"/>
      <c r="K257" s="24" t="s">
        <v>5</v>
      </c>
      <c r="L257" s="25" t="s">
        <v>1</v>
      </c>
      <c r="M257" s="26"/>
      <c r="N257" s="23" t="s">
        <v>81</v>
      </c>
      <c r="O257" s="23"/>
    </row>
    <row r="258" spans="1:15" ht="14.25" customHeight="1" x14ac:dyDescent="0.2">
      <c r="A258" s="21">
        <v>1980</v>
      </c>
      <c r="B258" s="22">
        <v>43025</v>
      </c>
      <c r="C258" s="23" t="s">
        <v>82</v>
      </c>
      <c r="D258" s="21">
        <v>14</v>
      </c>
      <c r="E258" s="21">
        <v>7</v>
      </c>
      <c r="F258" s="21" t="s">
        <v>13</v>
      </c>
      <c r="G258" s="21">
        <v>1</v>
      </c>
      <c r="H258" s="21"/>
      <c r="I258" s="21"/>
      <c r="J258" s="21"/>
      <c r="K258" s="24" t="s">
        <v>2</v>
      </c>
      <c r="L258" s="25" t="s">
        <v>24</v>
      </c>
      <c r="M258" s="26" t="s">
        <v>74</v>
      </c>
      <c r="N258" s="23" t="s">
        <v>81</v>
      </c>
      <c r="O258" s="23"/>
    </row>
    <row r="259" spans="1:15" ht="14.25" customHeight="1" x14ac:dyDescent="0.2">
      <c r="A259" s="21">
        <v>1980</v>
      </c>
      <c r="B259" s="22">
        <v>43032</v>
      </c>
      <c r="C259" s="23" t="s">
        <v>25</v>
      </c>
      <c r="D259" s="21">
        <v>6</v>
      </c>
      <c r="E259" s="21">
        <v>7</v>
      </c>
      <c r="F259" s="21" t="s">
        <v>3</v>
      </c>
      <c r="G259" s="21"/>
      <c r="H259" s="21">
        <v>1</v>
      </c>
      <c r="I259" s="21"/>
      <c r="J259" s="21"/>
      <c r="K259" s="24" t="s">
        <v>5</v>
      </c>
      <c r="L259" s="25" t="s">
        <v>25</v>
      </c>
      <c r="M259" s="26"/>
      <c r="N259" s="23" t="s">
        <v>81</v>
      </c>
      <c r="O259" s="23"/>
    </row>
    <row r="260" spans="1:15" ht="14.25" customHeight="1" x14ac:dyDescent="0.2">
      <c r="A260" s="21">
        <v>1980</v>
      </c>
      <c r="B260" s="22">
        <v>43040</v>
      </c>
      <c r="C260" s="23" t="s">
        <v>71</v>
      </c>
      <c r="D260" s="21">
        <v>7</v>
      </c>
      <c r="E260" s="21">
        <v>13</v>
      </c>
      <c r="F260" s="21" t="s">
        <v>3</v>
      </c>
      <c r="G260" s="21"/>
      <c r="H260" s="21">
        <v>1</v>
      </c>
      <c r="I260" s="21"/>
      <c r="J260" s="21"/>
      <c r="K260" s="24" t="s">
        <v>2</v>
      </c>
      <c r="L260" s="25" t="s">
        <v>24</v>
      </c>
      <c r="M260" s="26" t="s">
        <v>74</v>
      </c>
      <c r="N260" s="23" t="s">
        <v>81</v>
      </c>
      <c r="O260" s="23"/>
    </row>
    <row r="261" spans="1:15" ht="14.25" customHeight="1" x14ac:dyDescent="0.2">
      <c r="A261" s="21">
        <v>1980</v>
      </c>
      <c r="B261" s="22">
        <v>43047</v>
      </c>
      <c r="C261" s="23" t="s">
        <v>77</v>
      </c>
      <c r="D261" s="21">
        <v>17</v>
      </c>
      <c r="E261" s="21">
        <v>14</v>
      </c>
      <c r="F261" s="21" t="s">
        <v>13</v>
      </c>
      <c r="G261" s="21">
        <v>1</v>
      </c>
      <c r="H261" s="21"/>
      <c r="I261" s="21"/>
      <c r="J261" s="21"/>
      <c r="K261" s="24" t="s">
        <v>5</v>
      </c>
      <c r="L261" s="25" t="s">
        <v>24</v>
      </c>
      <c r="M261" s="26" t="s">
        <v>74</v>
      </c>
      <c r="N261" s="23" t="s">
        <v>81</v>
      </c>
      <c r="O261" s="23"/>
    </row>
    <row r="262" spans="1:15" ht="14.25" customHeight="1" x14ac:dyDescent="0.2">
      <c r="A262" s="27">
        <v>1981</v>
      </c>
      <c r="B262" s="28">
        <v>42982</v>
      </c>
      <c r="C262" s="29" t="s">
        <v>1</v>
      </c>
      <c r="D262" s="27">
        <v>35</v>
      </c>
      <c r="E262" s="27">
        <v>10</v>
      </c>
      <c r="F262" s="27" t="s">
        <v>13</v>
      </c>
      <c r="G262" s="27">
        <v>1</v>
      </c>
      <c r="H262" s="27"/>
      <c r="I262" s="27"/>
      <c r="J262" s="27"/>
      <c r="K262" s="30" t="s">
        <v>5</v>
      </c>
      <c r="L262" s="31" t="s">
        <v>1</v>
      </c>
      <c r="M262" s="32"/>
      <c r="N262" s="29" t="s">
        <v>99</v>
      </c>
      <c r="O262" s="29"/>
    </row>
    <row r="263" spans="1:15" ht="14.25" customHeight="1" x14ac:dyDescent="0.2">
      <c r="A263" s="27">
        <v>1981</v>
      </c>
      <c r="B263" s="28">
        <v>42989</v>
      </c>
      <c r="C263" s="29" t="s">
        <v>82</v>
      </c>
      <c r="D263" s="27">
        <v>7</v>
      </c>
      <c r="E263" s="27">
        <v>13</v>
      </c>
      <c r="F263" s="27" t="s">
        <v>3</v>
      </c>
      <c r="G263" s="27"/>
      <c r="H263" s="27">
        <v>1</v>
      </c>
      <c r="I263" s="27"/>
      <c r="J263" s="27"/>
      <c r="K263" s="30" t="s">
        <v>2</v>
      </c>
      <c r="L263" s="31" t="s">
        <v>24</v>
      </c>
      <c r="M263" s="32" t="s">
        <v>74</v>
      </c>
      <c r="N263" s="29" t="s">
        <v>99</v>
      </c>
      <c r="O263" s="29"/>
    </row>
    <row r="264" spans="1:15" ht="14.25" customHeight="1" x14ac:dyDescent="0.2">
      <c r="A264" s="27">
        <v>1981</v>
      </c>
      <c r="B264" s="28">
        <v>42996</v>
      </c>
      <c r="C264" s="29" t="s">
        <v>25</v>
      </c>
      <c r="D264" s="27">
        <v>7</v>
      </c>
      <c r="E264" s="27">
        <v>13</v>
      </c>
      <c r="F264" s="27" t="s">
        <v>3</v>
      </c>
      <c r="G264" s="27"/>
      <c r="H264" s="27">
        <v>1</v>
      </c>
      <c r="I264" s="27"/>
      <c r="J264" s="27"/>
      <c r="K264" s="30" t="s">
        <v>5</v>
      </c>
      <c r="L264" s="31" t="s">
        <v>25</v>
      </c>
      <c r="M264" s="32"/>
      <c r="N264" s="29" t="s">
        <v>99</v>
      </c>
      <c r="O264" s="29"/>
    </row>
    <row r="265" spans="1:15" ht="14.25" customHeight="1" x14ac:dyDescent="0.2">
      <c r="A265" s="27">
        <v>1981</v>
      </c>
      <c r="B265" s="28">
        <v>43004</v>
      </c>
      <c r="C265" s="29" t="s">
        <v>88</v>
      </c>
      <c r="D265" s="27">
        <v>23</v>
      </c>
      <c r="E265" s="27">
        <v>20</v>
      </c>
      <c r="F265" s="27" t="s">
        <v>13</v>
      </c>
      <c r="G265" s="27">
        <v>1</v>
      </c>
      <c r="H265" s="27"/>
      <c r="I265" s="27"/>
      <c r="J265" s="27"/>
      <c r="K265" s="30" t="s">
        <v>2</v>
      </c>
      <c r="L265" s="31" t="s">
        <v>24</v>
      </c>
      <c r="M265" s="32" t="s">
        <v>74</v>
      </c>
      <c r="N265" s="29" t="s">
        <v>99</v>
      </c>
      <c r="O265" s="29"/>
    </row>
    <row r="266" spans="1:15" ht="14.25" customHeight="1" x14ac:dyDescent="0.2">
      <c r="A266" s="27">
        <v>1981</v>
      </c>
      <c r="B266" s="28">
        <v>43010</v>
      </c>
      <c r="C266" s="29" t="s">
        <v>77</v>
      </c>
      <c r="D266" s="27">
        <v>0</v>
      </c>
      <c r="E266" s="27">
        <v>27</v>
      </c>
      <c r="F266" s="27" t="s">
        <v>3</v>
      </c>
      <c r="G266" s="27"/>
      <c r="H266" s="27">
        <v>1</v>
      </c>
      <c r="I266" s="27"/>
      <c r="J266" s="27"/>
      <c r="K266" s="30" t="s">
        <v>5</v>
      </c>
      <c r="L266" s="31" t="s">
        <v>24</v>
      </c>
      <c r="M266" s="32" t="s">
        <v>74</v>
      </c>
      <c r="N266" s="29" t="s">
        <v>99</v>
      </c>
      <c r="O266" s="29"/>
    </row>
    <row r="267" spans="1:15" ht="14.25" customHeight="1" x14ac:dyDescent="0.2">
      <c r="A267" s="27">
        <v>1981</v>
      </c>
      <c r="B267" s="28">
        <v>43017</v>
      </c>
      <c r="C267" s="29" t="s">
        <v>1</v>
      </c>
      <c r="D267" s="27">
        <v>14</v>
      </c>
      <c r="E267" s="27">
        <v>7</v>
      </c>
      <c r="F267" s="27" t="s">
        <v>13</v>
      </c>
      <c r="G267" s="27">
        <v>1</v>
      </c>
      <c r="H267" s="27"/>
      <c r="I267" s="27"/>
      <c r="J267" s="27"/>
      <c r="K267" s="30" t="s">
        <v>2</v>
      </c>
      <c r="L267" s="31" t="s">
        <v>24</v>
      </c>
      <c r="M267" s="32" t="s">
        <v>74</v>
      </c>
      <c r="N267" s="29" t="s">
        <v>99</v>
      </c>
      <c r="O267" s="29"/>
    </row>
    <row r="268" spans="1:15" ht="14.25" customHeight="1" x14ac:dyDescent="0.2">
      <c r="A268" s="27">
        <v>1981</v>
      </c>
      <c r="B268" s="28">
        <v>43022</v>
      </c>
      <c r="C268" s="29" t="s">
        <v>82</v>
      </c>
      <c r="D268" s="27">
        <v>30</v>
      </c>
      <c r="E268" s="27">
        <v>8</v>
      </c>
      <c r="F268" s="27" t="s">
        <v>13</v>
      </c>
      <c r="G268" s="27">
        <v>1</v>
      </c>
      <c r="H268" s="27"/>
      <c r="I268" s="27"/>
      <c r="J268" s="27"/>
      <c r="K268" s="30" t="s">
        <v>5</v>
      </c>
      <c r="L268" s="31" t="s">
        <v>24</v>
      </c>
      <c r="M268" s="32" t="s">
        <v>74</v>
      </c>
      <c r="N268" s="29" t="s">
        <v>99</v>
      </c>
      <c r="O268" s="29"/>
    </row>
    <row r="269" spans="1:15" ht="14.25" customHeight="1" x14ac:dyDescent="0.2">
      <c r="A269" s="27">
        <v>1981</v>
      </c>
      <c r="B269" s="28">
        <v>43031</v>
      </c>
      <c r="C269" s="29" t="s">
        <v>25</v>
      </c>
      <c r="D269" s="27">
        <v>0</v>
      </c>
      <c r="E269" s="27">
        <v>31</v>
      </c>
      <c r="F269" s="27" t="s">
        <v>3</v>
      </c>
      <c r="G269" s="27"/>
      <c r="H269" s="27">
        <v>1</v>
      </c>
      <c r="I269" s="27"/>
      <c r="J269" s="27"/>
      <c r="K269" s="30" t="s">
        <v>2</v>
      </c>
      <c r="L269" s="31" t="s">
        <v>24</v>
      </c>
      <c r="M269" s="32" t="s">
        <v>74</v>
      </c>
      <c r="N269" s="29" t="s">
        <v>99</v>
      </c>
      <c r="O269" s="29"/>
    </row>
    <row r="270" spans="1:15" ht="14.25" customHeight="1" x14ac:dyDescent="0.2">
      <c r="A270" s="27">
        <v>1981</v>
      </c>
      <c r="B270" s="28">
        <v>43038</v>
      </c>
      <c r="C270" s="29" t="s">
        <v>71</v>
      </c>
      <c r="D270" s="27">
        <v>10</v>
      </c>
      <c r="E270" s="27">
        <v>27</v>
      </c>
      <c r="F270" s="27" t="s">
        <v>3</v>
      </c>
      <c r="G270" s="27"/>
      <c r="H270" s="27">
        <v>1</v>
      </c>
      <c r="I270" s="27"/>
      <c r="J270" s="27"/>
      <c r="K270" s="30" t="s">
        <v>5</v>
      </c>
      <c r="L270" s="31" t="s">
        <v>36</v>
      </c>
      <c r="M270" s="32" t="s">
        <v>67</v>
      </c>
      <c r="N270" s="29" t="s">
        <v>99</v>
      </c>
      <c r="O270" s="29"/>
    </row>
    <row r="271" spans="1:15" ht="14.25" customHeight="1" x14ac:dyDescent="0.2">
      <c r="A271" s="27">
        <v>1981</v>
      </c>
      <c r="B271" s="28">
        <v>43045</v>
      </c>
      <c r="C271" s="29" t="s">
        <v>77</v>
      </c>
      <c r="D271" s="27">
        <v>10</v>
      </c>
      <c r="E271" s="27">
        <v>41</v>
      </c>
      <c r="F271" s="27" t="s">
        <v>3</v>
      </c>
      <c r="G271" s="27"/>
      <c r="H271" s="27">
        <v>1</v>
      </c>
      <c r="I271" s="27"/>
      <c r="J271" s="27"/>
      <c r="K271" s="30" t="s">
        <v>2</v>
      </c>
      <c r="L271" s="31" t="s">
        <v>24</v>
      </c>
      <c r="M271" s="32" t="s">
        <v>74</v>
      </c>
      <c r="N271" s="29" t="s">
        <v>99</v>
      </c>
      <c r="O271" s="29"/>
    </row>
    <row r="272" spans="1:15" ht="14.25" customHeight="1" x14ac:dyDescent="0.2">
      <c r="A272" s="21">
        <v>1982</v>
      </c>
      <c r="B272" s="22">
        <v>42981</v>
      </c>
      <c r="C272" s="23" t="s">
        <v>1</v>
      </c>
      <c r="D272" s="21">
        <v>16</v>
      </c>
      <c r="E272" s="21">
        <v>14</v>
      </c>
      <c r="F272" s="21" t="s">
        <v>13</v>
      </c>
      <c r="G272" s="21">
        <v>1</v>
      </c>
      <c r="H272" s="21"/>
      <c r="I272" s="21"/>
      <c r="J272" s="21"/>
      <c r="K272" s="24" t="s">
        <v>2</v>
      </c>
      <c r="L272" s="25" t="s">
        <v>24</v>
      </c>
      <c r="M272" s="26" t="s">
        <v>74</v>
      </c>
      <c r="N272" s="23" t="s">
        <v>100</v>
      </c>
      <c r="O272" s="23"/>
    </row>
    <row r="273" spans="1:15" ht="14.25" customHeight="1" x14ac:dyDescent="0.2">
      <c r="A273" s="21">
        <v>1982</v>
      </c>
      <c r="B273" s="22">
        <v>42988</v>
      </c>
      <c r="C273" s="23" t="s">
        <v>82</v>
      </c>
      <c r="D273" s="21">
        <v>7</v>
      </c>
      <c r="E273" s="21">
        <v>6</v>
      </c>
      <c r="F273" s="21" t="s">
        <v>13</v>
      </c>
      <c r="G273" s="21">
        <v>1</v>
      </c>
      <c r="H273" s="21"/>
      <c r="I273" s="21"/>
      <c r="J273" s="21"/>
      <c r="K273" s="24" t="s">
        <v>5</v>
      </c>
      <c r="L273" s="25" t="s">
        <v>24</v>
      </c>
      <c r="M273" s="26" t="s">
        <v>74</v>
      </c>
      <c r="N273" s="23" t="s">
        <v>100</v>
      </c>
      <c r="O273" s="23"/>
    </row>
    <row r="274" spans="1:15" ht="14.25" customHeight="1" x14ac:dyDescent="0.2">
      <c r="A274" s="21">
        <v>1982</v>
      </c>
      <c r="B274" s="22">
        <v>42996</v>
      </c>
      <c r="C274" s="23" t="s">
        <v>25</v>
      </c>
      <c r="D274" s="21">
        <v>35</v>
      </c>
      <c r="E274" s="21">
        <v>6</v>
      </c>
      <c r="F274" s="21" t="s">
        <v>13</v>
      </c>
      <c r="G274" s="21">
        <v>1</v>
      </c>
      <c r="H274" s="21"/>
      <c r="I274" s="21"/>
      <c r="J274" s="21"/>
      <c r="K274" s="24" t="s">
        <v>2</v>
      </c>
      <c r="L274" s="25" t="s">
        <v>24</v>
      </c>
      <c r="M274" s="26" t="s">
        <v>74</v>
      </c>
      <c r="N274" s="23" t="s">
        <v>100</v>
      </c>
      <c r="O274" s="23"/>
    </row>
    <row r="275" spans="1:15" ht="14.25" customHeight="1" x14ac:dyDescent="0.2">
      <c r="A275" s="21">
        <v>1982</v>
      </c>
      <c r="B275" s="22">
        <v>43002</v>
      </c>
      <c r="C275" s="23" t="s">
        <v>88</v>
      </c>
      <c r="D275" s="21">
        <v>0</v>
      </c>
      <c r="E275" s="21">
        <v>14</v>
      </c>
      <c r="F275" s="21" t="s">
        <v>3</v>
      </c>
      <c r="G275" s="21"/>
      <c r="H275" s="21">
        <v>1</v>
      </c>
      <c r="I275" s="21"/>
      <c r="J275" s="21"/>
      <c r="K275" s="24" t="s">
        <v>5</v>
      </c>
      <c r="L275" s="25" t="s">
        <v>58</v>
      </c>
      <c r="M275" s="26"/>
      <c r="N275" s="23" t="s">
        <v>100</v>
      </c>
      <c r="O275" s="23"/>
    </row>
    <row r="276" spans="1:15" ht="14.25" customHeight="1" x14ac:dyDescent="0.2">
      <c r="A276" s="21">
        <v>1982</v>
      </c>
      <c r="B276" s="22">
        <v>43009</v>
      </c>
      <c r="C276" s="23" t="s">
        <v>77</v>
      </c>
      <c r="D276" s="21">
        <v>3</v>
      </c>
      <c r="E276" s="21">
        <v>13</v>
      </c>
      <c r="F276" s="21" t="s">
        <v>3</v>
      </c>
      <c r="G276" s="21"/>
      <c r="H276" s="21">
        <v>1</v>
      </c>
      <c r="I276" s="21"/>
      <c r="J276" s="21"/>
      <c r="K276" s="24" t="s">
        <v>2</v>
      </c>
      <c r="L276" s="25" t="s">
        <v>24</v>
      </c>
      <c r="M276" s="26" t="s">
        <v>74</v>
      </c>
      <c r="N276" s="23" t="s">
        <v>100</v>
      </c>
      <c r="O276" s="23"/>
    </row>
    <row r="277" spans="1:15" ht="14.25" customHeight="1" x14ac:dyDescent="0.2">
      <c r="A277" s="21">
        <v>1982</v>
      </c>
      <c r="B277" s="22">
        <v>43016</v>
      </c>
      <c r="C277" s="23" t="s">
        <v>1</v>
      </c>
      <c r="D277" s="21">
        <v>3</v>
      </c>
      <c r="E277" s="21">
        <v>0</v>
      </c>
      <c r="F277" s="21" t="s">
        <v>13</v>
      </c>
      <c r="G277" s="21">
        <v>1</v>
      </c>
      <c r="H277" s="21"/>
      <c r="I277" s="21"/>
      <c r="J277" s="21"/>
      <c r="K277" s="24" t="s">
        <v>5</v>
      </c>
      <c r="L277" s="25" t="s">
        <v>1</v>
      </c>
      <c r="M277" s="26"/>
      <c r="N277" s="23" t="s">
        <v>100</v>
      </c>
      <c r="O277" s="23"/>
    </row>
    <row r="278" spans="1:15" ht="14.25" customHeight="1" x14ac:dyDescent="0.2">
      <c r="A278" s="21">
        <v>1982</v>
      </c>
      <c r="B278" s="22">
        <v>43023</v>
      </c>
      <c r="C278" s="23" t="s">
        <v>82</v>
      </c>
      <c r="D278" s="21">
        <v>21</v>
      </c>
      <c r="E278" s="21">
        <v>3</v>
      </c>
      <c r="F278" s="21" t="s">
        <v>13</v>
      </c>
      <c r="G278" s="21">
        <v>1</v>
      </c>
      <c r="H278" s="21"/>
      <c r="I278" s="21"/>
      <c r="J278" s="21"/>
      <c r="K278" s="24" t="s">
        <v>2</v>
      </c>
      <c r="L278" s="25" t="s">
        <v>24</v>
      </c>
      <c r="M278" s="26" t="s">
        <v>74</v>
      </c>
      <c r="N278" s="23" t="s">
        <v>100</v>
      </c>
      <c r="O278" s="23"/>
    </row>
    <row r="279" spans="1:15" ht="14.25" customHeight="1" x14ac:dyDescent="0.2">
      <c r="A279" s="21">
        <v>1982</v>
      </c>
      <c r="B279" s="22">
        <v>43030</v>
      </c>
      <c r="C279" s="23" t="s">
        <v>25</v>
      </c>
      <c r="D279" s="21">
        <v>24</v>
      </c>
      <c r="E279" s="21">
        <v>0</v>
      </c>
      <c r="F279" s="21" t="s">
        <v>13</v>
      </c>
      <c r="G279" s="21">
        <v>1</v>
      </c>
      <c r="H279" s="21"/>
      <c r="I279" s="21"/>
      <c r="J279" s="21"/>
      <c r="K279" s="24" t="s">
        <v>5</v>
      </c>
      <c r="L279" s="25" t="s">
        <v>25</v>
      </c>
      <c r="M279" s="26"/>
      <c r="N279" s="23" t="s">
        <v>100</v>
      </c>
      <c r="O279" s="23"/>
    </row>
    <row r="280" spans="1:15" ht="14.25" customHeight="1" x14ac:dyDescent="0.2">
      <c r="A280" s="21">
        <v>1982</v>
      </c>
      <c r="B280" s="22">
        <v>43038</v>
      </c>
      <c r="C280" s="23" t="s">
        <v>71</v>
      </c>
      <c r="D280" s="21">
        <v>13</v>
      </c>
      <c r="E280" s="21">
        <v>28</v>
      </c>
      <c r="F280" s="21" t="s">
        <v>3</v>
      </c>
      <c r="G280" s="21"/>
      <c r="H280" s="21">
        <v>1</v>
      </c>
      <c r="I280" s="21"/>
      <c r="J280" s="21"/>
      <c r="K280" s="24" t="s">
        <v>2</v>
      </c>
      <c r="L280" s="25" t="s">
        <v>24</v>
      </c>
      <c r="M280" s="26" t="s">
        <v>74</v>
      </c>
      <c r="N280" s="23" t="s">
        <v>100</v>
      </c>
      <c r="O280" s="23"/>
    </row>
    <row r="281" spans="1:15" ht="14.25" customHeight="1" x14ac:dyDescent="0.2">
      <c r="A281" s="21">
        <v>1982</v>
      </c>
      <c r="B281" s="22">
        <v>43044</v>
      </c>
      <c r="C281" s="23" t="s">
        <v>77</v>
      </c>
      <c r="D281" s="21">
        <v>7</v>
      </c>
      <c r="E281" s="21">
        <v>7</v>
      </c>
      <c r="F281" s="21" t="s">
        <v>12</v>
      </c>
      <c r="G281" s="21"/>
      <c r="H281" s="21"/>
      <c r="I281" s="21">
        <v>1</v>
      </c>
      <c r="J281" s="21"/>
      <c r="K281" s="24" t="s">
        <v>5</v>
      </c>
      <c r="L281" s="25" t="s">
        <v>24</v>
      </c>
      <c r="M281" s="26" t="s">
        <v>74</v>
      </c>
      <c r="N281" s="23" t="s">
        <v>100</v>
      </c>
      <c r="O281" s="23"/>
    </row>
    <row r="282" spans="1:15" ht="14.25" customHeight="1" x14ac:dyDescent="0.2">
      <c r="A282" s="27">
        <v>1983</v>
      </c>
      <c r="B282" s="28">
        <v>42980</v>
      </c>
      <c r="C282" s="29" t="s">
        <v>1</v>
      </c>
      <c r="D282" s="27">
        <v>33</v>
      </c>
      <c r="E282" s="27">
        <v>0</v>
      </c>
      <c r="F282" s="27" t="s">
        <v>13</v>
      </c>
      <c r="G282" s="27">
        <v>1</v>
      </c>
      <c r="H282" s="27"/>
      <c r="I282" s="27"/>
      <c r="J282" s="27"/>
      <c r="K282" s="30" t="s">
        <v>5</v>
      </c>
      <c r="L282" s="31" t="s">
        <v>1</v>
      </c>
      <c r="M282" s="32"/>
      <c r="N282" s="29" t="s">
        <v>100</v>
      </c>
      <c r="O282" s="29"/>
    </row>
    <row r="283" spans="1:15" ht="14.25" customHeight="1" x14ac:dyDescent="0.2">
      <c r="A283" s="27">
        <v>1983</v>
      </c>
      <c r="B283" s="28">
        <v>42987</v>
      </c>
      <c r="C283" s="29" t="s">
        <v>82</v>
      </c>
      <c r="D283" s="27">
        <v>3</v>
      </c>
      <c r="E283" s="27">
        <v>0</v>
      </c>
      <c r="F283" s="27" t="s">
        <v>13</v>
      </c>
      <c r="G283" s="27">
        <v>1</v>
      </c>
      <c r="H283" s="27"/>
      <c r="I283" s="27"/>
      <c r="J283" s="27"/>
      <c r="K283" s="30" t="s">
        <v>2</v>
      </c>
      <c r="L283" s="31" t="s">
        <v>24</v>
      </c>
      <c r="M283" s="32" t="s">
        <v>74</v>
      </c>
      <c r="N283" s="29" t="s">
        <v>100</v>
      </c>
      <c r="O283" s="29"/>
    </row>
    <row r="284" spans="1:15" ht="14.25" customHeight="1" x14ac:dyDescent="0.2">
      <c r="A284" s="27">
        <v>1983</v>
      </c>
      <c r="B284" s="28">
        <v>42994</v>
      </c>
      <c r="C284" s="29" t="s">
        <v>25</v>
      </c>
      <c r="D284" s="27">
        <v>17</v>
      </c>
      <c r="E284" s="27">
        <v>16</v>
      </c>
      <c r="F284" s="27" t="s">
        <v>13</v>
      </c>
      <c r="G284" s="27">
        <v>1</v>
      </c>
      <c r="H284" s="27"/>
      <c r="I284" s="27"/>
      <c r="J284" s="27"/>
      <c r="K284" s="30" t="s">
        <v>5</v>
      </c>
      <c r="L284" s="31" t="s">
        <v>25</v>
      </c>
      <c r="M284" s="32"/>
      <c r="N284" s="29" t="s">
        <v>100</v>
      </c>
      <c r="O284" s="29"/>
    </row>
    <row r="285" spans="1:15" ht="14.25" customHeight="1" x14ac:dyDescent="0.2">
      <c r="A285" s="27">
        <v>1983</v>
      </c>
      <c r="B285" s="28">
        <v>43001</v>
      </c>
      <c r="C285" s="29" t="s">
        <v>88</v>
      </c>
      <c r="D285" s="27">
        <v>21</v>
      </c>
      <c r="E285" s="27">
        <v>12</v>
      </c>
      <c r="F285" s="27" t="s">
        <v>13</v>
      </c>
      <c r="G285" s="27">
        <v>1</v>
      </c>
      <c r="H285" s="27"/>
      <c r="I285" s="27"/>
      <c r="J285" s="27"/>
      <c r="K285" s="30" t="s">
        <v>2</v>
      </c>
      <c r="L285" s="31" t="s">
        <v>24</v>
      </c>
      <c r="M285" s="32" t="s">
        <v>74</v>
      </c>
      <c r="N285" s="29" t="s">
        <v>100</v>
      </c>
      <c r="O285" s="29"/>
    </row>
    <row r="286" spans="1:15" ht="14.25" customHeight="1" x14ac:dyDescent="0.2">
      <c r="A286" s="27">
        <v>1983</v>
      </c>
      <c r="B286" s="28">
        <v>43008</v>
      </c>
      <c r="C286" s="29" t="s">
        <v>77</v>
      </c>
      <c r="D286" s="27">
        <v>7</v>
      </c>
      <c r="E286" s="27">
        <v>17</v>
      </c>
      <c r="F286" s="27" t="s">
        <v>3</v>
      </c>
      <c r="G286" s="27"/>
      <c r="H286" s="27">
        <v>1</v>
      </c>
      <c r="I286" s="27"/>
      <c r="J286" s="27"/>
      <c r="K286" s="30" t="s">
        <v>5</v>
      </c>
      <c r="L286" s="31" t="s">
        <v>24</v>
      </c>
      <c r="M286" s="32" t="s">
        <v>74</v>
      </c>
      <c r="N286" s="29" t="s">
        <v>100</v>
      </c>
      <c r="O286" s="29"/>
    </row>
    <row r="287" spans="1:15" ht="14.25" customHeight="1" x14ac:dyDescent="0.2">
      <c r="A287" s="27">
        <v>1983</v>
      </c>
      <c r="B287" s="28">
        <v>43015</v>
      </c>
      <c r="C287" s="29" t="s">
        <v>1</v>
      </c>
      <c r="D287" s="27">
        <v>49</v>
      </c>
      <c r="E287" s="27">
        <v>0</v>
      </c>
      <c r="F287" s="27" t="s">
        <v>13</v>
      </c>
      <c r="G287" s="27">
        <v>1</v>
      </c>
      <c r="H287" s="27"/>
      <c r="I287" s="27"/>
      <c r="J287" s="27"/>
      <c r="K287" s="30" t="s">
        <v>2</v>
      </c>
      <c r="L287" s="31" t="s">
        <v>24</v>
      </c>
      <c r="M287" s="32" t="s">
        <v>74</v>
      </c>
      <c r="N287" s="29" t="s">
        <v>100</v>
      </c>
      <c r="O287" s="29"/>
    </row>
    <row r="288" spans="1:15" ht="14.25" customHeight="1" x14ac:dyDescent="0.2">
      <c r="A288" s="27">
        <v>1983</v>
      </c>
      <c r="B288" s="28">
        <v>43022</v>
      </c>
      <c r="C288" s="29" t="s">
        <v>82</v>
      </c>
      <c r="D288" s="27">
        <v>13</v>
      </c>
      <c r="E288" s="27">
        <v>12</v>
      </c>
      <c r="F288" s="27" t="s">
        <v>13</v>
      </c>
      <c r="G288" s="27">
        <v>1</v>
      </c>
      <c r="H288" s="27"/>
      <c r="I288" s="27"/>
      <c r="J288" s="27"/>
      <c r="K288" s="30" t="s">
        <v>5</v>
      </c>
      <c r="L288" s="31" t="s">
        <v>34</v>
      </c>
      <c r="M288" s="32"/>
      <c r="N288" s="29" t="s">
        <v>100</v>
      </c>
      <c r="O288" s="29"/>
    </row>
    <row r="289" spans="1:15" ht="14.25" customHeight="1" x14ac:dyDescent="0.2">
      <c r="A289" s="27">
        <v>1983</v>
      </c>
      <c r="B289" s="28">
        <v>43030</v>
      </c>
      <c r="C289" s="29" t="s">
        <v>25</v>
      </c>
      <c r="D289" s="27">
        <v>19</v>
      </c>
      <c r="E289" s="27">
        <v>11</v>
      </c>
      <c r="F289" s="27" t="s">
        <v>13</v>
      </c>
      <c r="G289" s="27">
        <v>1</v>
      </c>
      <c r="H289" s="27"/>
      <c r="I289" s="27"/>
      <c r="J289" s="27"/>
      <c r="K289" s="30" t="s">
        <v>2</v>
      </c>
      <c r="L289" s="31" t="s">
        <v>24</v>
      </c>
      <c r="M289" s="32" t="s">
        <v>74</v>
      </c>
      <c r="N289" s="29" t="s">
        <v>100</v>
      </c>
      <c r="O289" s="29"/>
    </row>
    <row r="290" spans="1:15" ht="14.25" customHeight="1" x14ac:dyDescent="0.2">
      <c r="A290" s="27">
        <v>1983</v>
      </c>
      <c r="B290" s="28">
        <v>43036</v>
      </c>
      <c r="C290" s="29" t="s">
        <v>71</v>
      </c>
      <c r="D290" s="27">
        <v>21</v>
      </c>
      <c r="E290" s="27">
        <v>17</v>
      </c>
      <c r="F290" s="27" t="s">
        <v>13</v>
      </c>
      <c r="G290" s="27">
        <v>1</v>
      </c>
      <c r="H290" s="27"/>
      <c r="I290" s="27"/>
      <c r="J290" s="27"/>
      <c r="K290" s="30" t="s">
        <v>5</v>
      </c>
      <c r="L290" s="31" t="s">
        <v>36</v>
      </c>
      <c r="M290" s="32" t="s">
        <v>67</v>
      </c>
      <c r="N290" s="29" t="s">
        <v>100</v>
      </c>
      <c r="O290" s="29"/>
    </row>
    <row r="291" spans="1:15" ht="14.25" customHeight="1" x14ac:dyDescent="0.2">
      <c r="A291" s="27">
        <v>1983</v>
      </c>
      <c r="B291" s="28">
        <v>43043</v>
      </c>
      <c r="C291" s="29" t="s">
        <v>77</v>
      </c>
      <c r="D291" s="27">
        <v>12</v>
      </c>
      <c r="E291" s="27">
        <v>24</v>
      </c>
      <c r="F291" s="27" t="s">
        <v>3</v>
      </c>
      <c r="G291" s="27"/>
      <c r="H291" s="27">
        <v>1</v>
      </c>
      <c r="I291" s="27"/>
      <c r="J291" s="27"/>
      <c r="K291" s="30" t="s">
        <v>2</v>
      </c>
      <c r="L291" s="31" t="s">
        <v>24</v>
      </c>
      <c r="M291" s="32" t="s">
        <v>74</v>
      </c>
      <c r="N291" s="29" t="s">
        <v>100</v>
      </c>
      <c r="O291" s="29"/>
    </row>
    <row r="292" spans="1:15" ht="14.25" customHeight="1" x14ac:dyDescent="0.2">
      <c r="A292" s="21">
        <v>1984</v>
      </c>
      <c r="B292" s="22">
        <v>42978</v>
      </c>
      <c r="C292" s="23" t="s">
        <v>56</v>
      </c>
      <c r="D292" s="21">
        <v>14</v>
      </c>
      <c r="E292" s="21">
        <v>0</v>
      </c>
      <c r="F292" s="21" t="s">
        <v>13</v>
      </c>
      <c r="G292" s="21">
        <v>1</v>
      </c>
      <c r="H292" s="21"/>
      <c r="I292" s="21"/>
      <c r="J292" s="21"/>
      <c r="K292" s="24" t="s">
        <v>2</v>
      </c>
      <c r="L292" s="25" t="s">
        <v>24</v>
      </c>
      <c r="M292" s="26" t="s">
        <v>74</v>
      </c>
      <c r="N292" s="23" t="s">
        <v>100</v>
      </c>
      <c r="O292" s="23"/>
    </row>
    <row r="293" spans="1:15" ht="14.25" customHeight="1" x14ac:dyDescent="0.2">
      <c r="A293" s="21">
        <v>1984</v>
      </c>
      <c r="B293" s="22">
        <v>42985</v>
      </c>
      <c r="C293" s="23" t="s">
        <v>1</v>
      </c>
      <c r="D293" s="21">
        <v>10</v>
      </c>
      <c r="E293" s="21">
        <v>0</v>
      </c>
      <c r="F293" s="21" t="s">
        <v>13</v>
      </c>
      <c r="G293" s="21">
        <v>1</v>
      </c>
      <c r="H293" s="21"/>
      <c r="I293" s="21"/>
      <c r="J293" s="21"/>
      <c r="K293" s="24" t="s">
        <v>2</v>
      </c>
      <c r="L293" s="25" t="s">
        <v>24</v>
      </c>
      <c r="M293" s="26" t="s">
        <v>74</v>
      </c>
      <c r="N293" s="23" t="s">
        <v>100</v>
      </c>
      <c r="O293" s="23"/>
    </row>
    <row r="294" spans="1:15" ht="14.25" customHeight="1" x14ac:dyDescent="0.2">
      <c r="A294" s="21">
        <v>1984</v>
      </c>
      <c r="B294" s="22">
        <v>42993</v>
      </c>
      <c r="C294" s="23" t="s">
        <v>82</v>
      </c>
      <c r="D294" s="21">
        <v>13</v>
      </c>
      <c r="E294" s="21">
        <v>7</v>
      </c>
      <c r="F294" s="21" t="s">
        <v>13</v>
      </c>
      <c r="G294" s="21">
        <v>1</v>
      </c>
      <c r="H294" s="21"/>
      <c r="I294" s="21"/>
      <c r="J294" s="21"/>
      <c r="K294" s="24" t="s">
        <v>5</v>
      </c>
      <c r="L294" s="25" t="s">
        <v>24</v>
      </c>
      <c r="M294" s="26" t="s">
        <v>74</v>
      </c>
      <c r="N294" s="23" t="s">
        <v>100</v>
      </c>
      <c r="O294" s="23" t="s">
        <v>29</v>
      </c>
    </row>
    <row r="295" spans="1:15" ht="14.25" customHeight="1" x14ac:dyDescent="0.2">
      <c r="A295" s="21">
        <v>1984</v>
      </c>
      <c r="B295" s="22">
        <v>43000</v>
      </c>
      <c r="C295" s="23" t="s">
        <v>25</v>
      </c>
      <c r="D295" s="21">
        <v>0</v>
      </c>
      <c r="E295" s="21">
        <v>6</v>
      </c>
      <c r="F295" s="21" t="s">
        <v>3</v>
      </c>
      <c r="G295" s="21"/>
      <c r="H295" s="21">
        <v>1</v>
      </c>
      <c r="I295" s="21"/>
      <c r="J295" s="21"/>
      <c r="K295" s="24" t="s">
        <v>2</v>
      </c>
      <c r="L295" s="25" t="s">
        <v>24</v>
      </c>
      <c r="M295" s="26" t="s">
        <v>74</v>
      </c>
      <c r="N295" s="23" t="s">
        <v>100</v>
      </c>
      <c r="O295" s="23"/>
    </row>
    <row r="296" spans="1:15" ht="14.25" customHeight="1" x14ac:dyDescent="0.2">
      <c r="A296" s="21">
        <v>1984</v>
      </c>
      <c r="B296" s="22">
        <v>43006</v>
      </c>
      <c r="C296" s="23" t="s">
        <v>88</v>
      </c>
      <c r="D296" s="21">
        <v>26</v>
      </c>
      <c r="E296" s="21">
        <v>0</v>
      </c>
      <c r="F296" s="21" t="s">
        <v>13</v>
      </c>
      <c r="G296" s="21">
        <v>1</v>
      </c>
      <c r="H296" s="21"/>
      <c r="I296" s="21"/>
      <c r="J296" s="21"/>
      <c r="K296" s="24" t="s">
        <v>5</v>
      </c>
      <c r="L296" s="25" t="s">
        <v>58</v>
      </c>
      <c r="M296" s="26"/>
      <c r="N296" s="23" t="s">
        <v>100</v>
      </c>
      <c r="O296" s="23"/>
    </row>
    <row r="297" spans="1:15" ht="14.25" customHeight="1" x14ac:dyDescent="0.2">
      <c r="A297" s="21">
        <v>1984</v>
      </c>
      <c r="B297" s="22">
        <v>43013</v>
      </c>
      <c r="C297" s="23" t="s">
        <v>77</v>
      </c>
      <c r="D297" s="21">
        <v>14</v>
      </c>
      <c r="E297" s="21">
        <v>8</v>
      </c>
      <c r="F297" s="21" t="s">
        <v>13</v>
      </c>
      <c r="G297" s="21">
        <v>1</v>
      </c>
      <c r="H297" s="21"/>
      <c r="I297" s="21"/>
      <c r="J297" s="21"/>
      <c r="K297" s="24" t="s">
        <v>5</v>
      </c>
      <c r="L297" s="25" t="s">
        <v>24</v>
      </c>
      <c r="M297" s="26" t="s">
        <v>74</v>
      </c>
      <c r="N297" s="23" t="s">
        <v>100</v>
      </c>
      <c r="O297" s="23"/>
    </row>
    <row r="298" spans="1:15" ht="14.25" customHeight="1" x14ac:dyDescent="0.2">
      <c r="A298" s="21">
        <v>1984</v>
      </c>
      <c r="B298" s="22">
        <v>43020</v>
      </c>
      <c r="C298" s="23" t="s">
        <v>1</v>
      </c>
      <c r="D298" s="21">
        <v>20</v>
      </c>
      <c r="E298" s="21">
        <v>12</v>
      </c>
      <c r="F298" s="21" t="s">
        <v>13</v>
      </c>
      <c r="G298" s="21">
        <v>1</v>
      </c>
      <c r="H298" s="21"/>
      <c r="I298" s="21"/>
      <c r="J298" s="21"/>
      <c r="K298" s="24" t="s">
        <v>5</v>
      </c>
      <c r="L298" s="25" t="s">
        <v>1</v>
      </c>
      <c r="M298" s="26"/>
      <c r="N298" s="23" t="s">
        <v>100</v>
      </c>
      <c r="O298" s="23"/>
    </row>
    <row r="299" spans="1:15" ht="14.25" customHeight="1" x14ac:dyDescent="0.2">
      <c r="A299" s="21">
        <v>1984</v>
      </c>
      <c r="B299" s="22">
        <v>43027</v>
      </c>
      <c r="C299" s="23" t="s">
        <v>82</v>
      </c>
      <c r="D299" s="21">
        <v>9</v>
      </c>
      <c r="E299" s="21">
        <v>13</v>
      </c>
      <c r="F299" s="21" t="s">
        <v>3</v>
      </c>
      <c r="G299" s="21"/>
      <c r="H299" s="21">
        <v>1</v>
      </c>
      <c r="I299" s="21"/>
      <c r="J299" s="21"/>
      <c r="K299" s="24" t="s">
        <v>2</v>
      </c>
      <c r="L299" s="25" t="s">
        <v>24</v>
      </c>
      <c r="M299" s="26" t="s">
        <v>74</v>
      </c>
      <c r="N299" s="23" t="s">
        <v>100</v>
      </c>
      <c r="O299" s="23"/>
    </row>
    <row r="300" spans="1:15" ht="14.25" customHeight="1" x14ac:dyDescent="0.2">
      <c r="A300" s="21">
        <v>1984</v>
      </c>
      <c r="B300" s="22">
        <v>43034</v>
      </c>
      <c r="C300" s="23" t="s">
        <v>25</v>
      </c>
      <c r="D300" s="21">
        <v>7</v>
      </c>
      <c r="E300" s="21">
        <v>14</v>
      </c>
      <c r="F300" s="21" t="s">
        <v>3</v>
      </c>
      <c r="G300" s="21"/>
      <c r="H300" s="21">
        <v>1</v>
      </c>
      <c r="I300" s="21"/>
      <c r="J300" s="21"/>
      <c r="K300" s="24" t="s">
        <v>5</v>
      </c>
      <c r="L300" s="25" t="s">
        <v>25</v>
      </c>
      <c r="M300" s="26"/>
      <c r="N300" s="23" t="s">
        <v>100</v>
      </c>
      <c r="O300" s="23"/>
    </row>
    <row r="301" spans="1:15" ht="14.25" customHeight="1" x14ac:dyDescent="0.2">
      <c r="A301" s="21">
        <v>1984</v>
      </c>
      <c r="B301" s="22">
        <v>43048</v>
      </c>
      <c r="C301" s="23" t="s">
        <v>77</v>
      </c>
      <c r="D301" s="21">
        <v>10</v>
      </c>
      <c r="E301" s="21">
        <v>20</v>
      </c>
      <c r="F301" s="21" t="s">
        <v>3</v>
      </c>
      <c r="G301" s="21"/>
      <c r="H301" s="21">
        <v>1</v>
      </c>
      <c r="I301" s="21"/>
      <c r="J301" s="21"/>
      <c r="K301" s="24" t="s">
        <v>2</v>
      </c>
      <c r="L301" s="25" t="s">
        <v>24</v>
      </c>
      <c r="M301" s="26" t="s">
        <v>74</v>
      </c>
      <c r="N301" s="23" t="s">
        <v>100</v>
      </c>
      <c r="O301" s="23"/>
    </row>
    <row r="302" spans="1:15" ht="14.25" customHeight="1" x14ac:dyDescent="0.2">
      <c r="A302" s="27">
        <v>1985</v>
      </c>
      <c r="B302" s="28">
        <v>42984</v>
      </c>
      <c r="C302" s="29" t="s">
        <v>1</v>
      </c>
      <c r="D302" s="27">
        <v>11</v>
      </c>
      <c r="E302" s="27">
        <v>0</v>
      </c>
      <c r="F302" s="27" t="s">
        <v>13</v>
      </c>
      <c r="G302" s="27">
        <v>1</v>
      </c>
      <c r="H302" s="27"/>
      <c r="I302" s="27"/>
      <c r="J302" s="27"/>
      <c r="K302" s="30" t="s">
        <v>5</v>
      </c>
      <c r="L302" s="31" t="s">
        <v>1</v>
      </c>
      <c r="M302" s="32"/>
      <c r="N302" s="29" t="s">
        <v>100</v>
      </c>
      <c r="O302" s="29"/>
    </row>
    <row r="303" spans="1:15" ht="14.25" customHeight="1" x14ac:dyDescent="0.2">
      <c r="A303" s="27">
        <v>1985</v>
      </c>
      <c r="B303" s="28">
        <v>42991</v>
      </c>
      <c r="C303" s="29" t="s">
        <v>82</v>
      </c>
      <c r="D303" s="27">
        <v>7</v>
      </c>
      <c r="E303" s="27">
        <v>13</v>
      </c>
      <c r="F303" s="27" t="s">
        <v>3</v>
      </c>
      <c r="G303" s="27"/>
      <c r="H303" s="27">
        <v>1</v>
      </c>
      <c r="I303" s="27"/>
      <c r="J303" s="27"/>
      <c r="K303" s="30" t="s">
        <v>2</v>
      </c>
      <c r="L303" s="31" t="s">
        <v>24</v>
      </c>
      <c r="M303" s="32" t="s">
        <v>74</v>
      </c>
      <c r="N303" s="29" t="s">
        <v>100</v>
      </c>
      <c r="O303" s="29"/>
    </row>
    <row r="304" spans="1:15" ht="14.25" customHeight="1" x14ac:dyDescent="0.2">
      <c r="A304" s="27">
        <v>1985</v>
      </c>
      <c r="B304" s="28">
        <v>42998</v>
      </c>
      <c r="C304" s="29" t="s">
        <v>25</v>
      </c>
      <c r="D304" s="27">
        <v>14</v>
      </c>
      <c r="E304" s="27">
        <v>20</v>
      </c>
      <c r="F304" s="27" t="s">
        <v>3</v>
      </c>
      <c r="G304" s="27"/>
      <c r="H304" s="27">
        <v>1</v>
      </c>
      <c r="I304" s="27"/>
      <c r="J304" s="27"/>
      <c r="K304" s="30" t="s">
        <v>5</v>
      </c>
      <c r="L304" s="31" t="s">
        <v>25</v>
      </c>
      <c r="M304" s="32"/>
      <c r="N304" s="29" t="s">
        <v>100</v>
      </c>
      <c r="O304" s="29"/>
    </row>
    <row r="305" spans="1:15" ht="14.25" customHeight="1" x14ac:dyDescent="0.2">
      <c r="A305" s="27">
        <v>1985</v>
      </c>
      <c r="B305" s="28">
        <v>43006</v>
      </c>
      <c r="C305" s="29" t="s">
        <v>88</v>
      </c>
      <c r="D305" s="27">
        <v>21</v>
      </c>
      <c r="E305" s="27">
        <v>6</v>
      </c>
      <c r="F305" s="27" t="s">
        <v>13</v>
      </c>
      <c r="G305" s="27">
        <v>1</v>
      </c>
      <c r="H305" s="27"/>
      <c r="I305" s="27"/>
      <c r="J305" s="27"/>
      <c r="K305" s="30" t="s">
        <v>2</v>
      </c>
      <c r="L305" s="31" t="s">
        <v>24</v>
      </c>
      <c r="M305" s="32" t="s">
        <v>74</v>
      </c>
      <c r="N305" s="29" t="s">
        <v>100</v>
      </c>
      <c r="O305" s="29"/>
    </row>
    <row r="306" spans="1:15" ht="14.25" customHeight="1" x14ac:dyDescent="0.2">
      <c r="A306" s="27">
        <v>1985</v>
      </c>
      <c r="B306" s="28">
        <v>43012</v>
      </c>
      <c r="C306" s="29" t="s">
        <v>77</v>
      </c>
      <c r="D306" s="27">
        <v>0</v>
      </c>
      <c r="E306" s="27">
        <v>14</v>
      </c>
      <c r="F306" s="27" t="s">
        <v>3</v>
      </c>
      <c r="G306" s="27"/>
      <c r="H306" s="27">
        <v>1</v>
      </c>
      <c r="I306" s="27"/>
      <c r="J306" s="27"/>
      <c r="K306" s="30" t="s">
        <v>5</v>
      </c>
      <c r="L306" s="31" t="s">
        <v>24</v>
      </c>
      <c r="M306" s="32" t="s">
        <v>74</v>
      </c>
      <c r="N306" s="29" t="s">
        <v>100</v>
      </c>
      <c r="O306" s="29"/>
    </row>
    <row r="307" spans="1:15" ht="14.25" customHeight="1" x14ac:dyDescent="0.2">
      <c r="A307" s="27">
        <v>1985</v>
      </c>
      <c r="B307" s="28">
        <v>43019</v>
      </c>
      <c r="C307" s="29" t="s">
        <v>1</v>
      </c>
      <c r="D307" s="27">
        <v>15</v>
      </c>
      <c r="E307" s="27">
        <v>0</v>
      </c>
      <c r="F307" s="27" t="s">
        <v>13</v>
      </c>
      <c r="G307" s="27">
        <v>1</v>
      </c>
      <c r="H307" s="27"/>
      <c r="I307" s="27"/>
      <c r="J307" s="27"/>
      <c r="K307" s="30" t="s">
        <v>2</v>
      </c>
      <c r="L307" s="31" t="s">
        <v>24</v>
      </c>
      <c r="M307" s="32" t="s">
        <v>74</v>
      </c>
      <c r="N307" s="29" t="s">
        <v>100</v>
      </c>
      <c r="O307" s="29"/>
    </row>
    <row r="308" spans="1:15" ht="14.25" customHeight="1" x14ac:dyDescent="0.2">
      <c r="A308" s="27">
        <v>1985</v>
      </c>
      <c r="B308" s="28">
        <v>43026</v>
      </c>
      <c r="C308" s="29" t="s">
        <v>82</v>
      </c>
      <c r="D308" s="27">
        <v>0</v>
      </c>
      <c r="E308" s="27">
        <v>10</v>
      </c>
      <c r="F308" s="27" t="s">
        <v>3</v>
      </c>
      <c r="G308" s="27"/>
      <c r="H308" s="27">
        <v>1</v>
      </c>
      <c r="I308" s="27"/>
      <c r="J308" s="27"/>
      <c r="K308" s="30" t="s">
        <v>5</v>
      </c>
      <c r="L308" s="31" t="s">
        <v>24</v>
      </c>
      <c r="M308" s="32" t="s">
        <v>74</v>
      </c>
      <c r="N308" s="29" t="s">
        <v>100</v>
      </c>
      <c r="O308" s="29"/>
    </row>
    <row r="309" spans="1:15" ht="14.25" customHeight="1" x14ac:dyDescent="0.2">
      <c r="A309" s="27">
        <v>1985</v>
      </c>
      <c r="B309" s="28">
        <v>43034</v>
      </c>
      <c r="C309" s="29" t="s">
        <v>25</v>
      </c>
      <c r="D309" s="27">
        <v>21</v>
      </c>
      <c r="E309" s="27">
        <v>7</v>
      </c>
      <c r="F309" s="27" t="s">
        <v>13</v>
      </c>
      <c r="G309" s="27">
        <v>1</v>
      </c>
      <c r="H309" s="27"/>
      <c r="I309" s="27"/>
      <c r="J309" s="27"/>
      <c r="K309" s="30" t="s">
        <v>2</v>
      </c>
      <c r="L309" s="31" t="s">
        <v>24</v>
      </c>
      <c r="M309" s="32" t="s">
        <v>74</v>
      </c>
      <c r="N309" s="29" t="s">
        <v>100</v>
      </c>
      <c r="O309" s="29"/>
    </row>
    <row r="310" spans="1:15" ht="14.25" customHeight="1" x14ac:dyDescent="0.2">
      <c r="A310" s="27">
        <v>1985</v>
      </c>
      <c r="B310" s="28">
        <v>43041</v>
      </c>
      <c r="C310" s="29" t="s">
        <v>57</v>
      </c>
      <c r="D310" s="27">
        <v>10</v>
      </c>
      <c r="E310" s="27">
        <v>7</v>
      </c>
      <c r="F310" s="27" t="s">
        <v>13</v>
      </c>
      <c r="G310" s="27">
        <v>1</v>
      </c>
      <c r="H310" s="27"/>
      <c r="I310" s="27"/>
      <c r="J310" s="27"/>
      <c r="K310" s="30" t="s">
        <v>5</v>
      </c>
      <c r="L310" s="31" t="s">
        <v>51</v>
      </c>
      <c r="M310" s="32" t="s">
        <v>52</v>
      </c>
      <c r="N310" s="29" t="s">
        <v>100</v>
      </c>
      <c r="O310" s="29"/>
    </row>
    <row r="311" spans="1:15" ht="14.25" customHeight="1" x14ac:dyDescent="0.2">
      <c r="A311" s="27">
        <v>1985</v>
      </c>
      <c r="B311" s="28">
        <v>43047</v>
      </c>
      <c r="C311" s="29" t="s">
        <v>77</v>
      </c>
      <c r="D311" s="27">
        <v>13</v>
      </c>
      <c r="E311" s="27">
        <v>10</v>
      </c>
      <c r="F311" s="27" t="s">
        <v>13</v>
      </c>
      <c r="G311" s="27">
        <v>1</v>
      </c>
      <c r="H311" s="27"/>
      <c r="I311" s="27"/>
      <c r="J311" s="27"/>
      <c r="K311" s="30" t="s">
        <v>2</v>
      </c>
      <c r="L311" s="31" t="s">
        <v>24</v>
      </c>
      <c r="M311" s="32" t="s">
        <v>74</v>
      </c>
      <c r="N311" s="29" t="s">
        <v>100</v>
      </c>
      <c r="O311" s="29"/>
    </row>
    <row r="312" spans="1:15" ht="14.25" customHeight="1" x14ac:dyDescent="0.2">
      <c r="A312" s="21">
        <v>1986</v>
      </c>
      <c r="B312" s="22">
        <v>42976</v>
      </c>
      <c r="C312" s="23" t="s">
        <v>88</v>
      </c>
      <c r="D312" s="21">
        <v>7</v>
      </c>
      <c r="E312" s="21">
        <v>6</v>
      </c>
      <c r="F312" s="21" t="s">
        <v>13</v>
      </c>
      <c r="G312" s="21">
        <v>1</v>
      </c>
      <c r="H312" s="21"/>
      <c r="I312" s="21"/>
      <c r="J312" s="21"/>
      <c r="K312" s="24" t="s">
        <v>5</v>
      </c>
      <c r="L312" s="25" t="s">
        <v>58</v>
      </c>
      <c r="M312" s="26"/>
      <c r="N312" s="23" t="s">
        <v>100</v>
      </c>
      <c r="O312" s="23"/>
    </row>
    <row r="313" spans="1:15" ht="14.25" customHeight="1" x14ac:dyDescent="0.2">
      <c r="A313" s="21">
        <v>1986</v>
      </c>
      <c r="B313" s="22">
        <v>42983</v>
      </c>
      <c r="C313" s="23" t="s">
        <v>1</v>
      </c>
      <c r="D313" s="21">
        <v>35</v>
      </c>
      <c r="E313" s="21">
        <v>20</v>
      </c>
      <c r="F313" s="21" t="s">
        <v>13</v>
      </c>
      <c r="G313" s="21">
        <v>1</v>
      </c>
      <c r="H313" s="21"/>
      <c r="I313" s="21"/>
      <c r="J313" s="21"/>
      <c r="K313" s="24" t="s">
        <v>2</v>
      </c>
      <c r="L313" s="25" t="s">
        <v>24</v>
      </c>
      <c r="M313" s="26" t="s">
        <v>74</v>
      </c>
      <c r="N313" s="23" t="s">
        <v>100</v>
      </c>
      <c r="O313" s="23"/>
    </row>
    <row r="314" spans="1:15" ht="14.25" customHeight="1" x14ac:dyDescent="0.2">
      <c r="A314" s="21">
        <v>1986</v>
      </c>
      <c r="B314" s="22">
        <v>42990</v>
      </c>
      <c r="C314" s="23" t="s">
        <v>82</v>
      </c>
      <c r="D314" s="21">
        <v>3</v>
      </c>
      <c r="E314" s="21">
        <v>16</v>
      </c>
      <c r="F314" s="21" t="s">
        <v>3</v>
      </c>
      <c r="G314" s="21"/>
      <c r="H314" s="21">
        <v>1</v>
      </c>
      <c r="I314" s="21"/>
      <c r="J314" s="21"/>
      <c r="K314" s="24" t="s">
        <v>5</v>
      </c>
      <c r="L314" s="25" t="s">
        <v>24</v>
      </c>
      <c r="M314" s="26" t="s">
        <v>74</v>
      </c>
      <c r="N314" s="23" t="s">
        <v>100</v>
      </c>
      <c r="O314" s="23"/>
    </row>
    <row r="315" spans="1:15" ht="14.25" customHeight="1" x14ac:dyDescent="0.2">
      <c r="A315" s="21">
        <v>1986</v>
      </c>
      <c r="B315" s="22">
        <v>42998</v>
      </c>
      <c r="C315" s="23" t="s">
        <v>25</v>
      </c>
      <c r="D315" s="21">
        <v>8</v>
      </c>
      <c r="E315" s="21">
        <v>10</v>
      </c>
      <c r="F315" s="21" t="s">
        <v>3</v>
      </c>
      <c r="G315" s="21"/>
      <c r="H315" s="21">
        <v>1</v>
      </c>
      <c r="I315" s="21"/>
      <c r="J315" s="21"/>
      <c r="K315" s="24" t="s">
        <v>2</v>
      </c>
      <c r="L315" s="25" t="s">
        <v>24</v>
      </c>
      <c r="M315" s="26" t="s">
        <v>74</v>
      </c>
      <c r="N315" s="23" t="s">
        <v>100</v>
      </c>
      <c r="O315" s="23"/>
    </row>
    <row r="316" spans="1:15" ht="14.25" customHeight="1" x14ac:dyDescent="0.2">
      <c r="A316" s="21">
        <v>1986</v>
      </c>
      <c r="B316" s="22">
        <v>43005</v>
      </c>
      <c r="C316" s="23" t="s">
        <v>101</v>
      </c>
      <c r="D316" s="21">
        <v>31</v>
      </c>
      <c r="E316" s="21">
        <v>0</v>
      </c>
      <c r="F316" s="21" t="s">
        <v>13</v>
      </c>
      <c r="G316" s="21">
        <v>1</v>
      </c>
      <c r="H316" s="21"/>
      <c r="I316" s="21"/>
      <c r="J316" s="21"/>
      <c r="K316" s="24" t="s">
        <v>2</v>
      </c>
      <c r="L316" s="25" t="s">
        <v>24</v>
      </c>
      <c r="M316" s="26" t="s">
        <v>74</v>
      </c>
      <c r="N316" s="23" t="s">
        <v>100</v>
      </c>
      <c r="O316" s="23"/>
    </row>
    <row r="317" spans="1:15" ht="14.25" customHeight="1" x14ac:dyDescent="0.2">
      <c r="A317" s="21">
        <v>1986</v>
      </c>
      <c r="B317" s="22">
        <v>43011</v>
      </c>
      <c r="C317" s="23" t="s">
        <v>77</v>
      </c>
      <c r="D317" s="21">
        <v>20</v>
      </c>
      <c r="E317" s="21">
        <v>56</v>
      </c>
      <c r="F317" s="21" t="s">
        <v>3</v>
      </c>
      <c r="G317" s="21"/>
      <c r="H317" s="21">
        <v>1</v>
      </c>
      <c r="I317" s="21"/>
      <c r="J317" s="21"/>
      <c r="K317" s="24" t="s">
        <v>2</v>
      </c>
      <c r="L317" s="25" t="s">
        <v>24</v>
      </c>
      <c r="M317" s="26" t="s">
        <v>74</v>
      </c>
      <c r="N317" s="23" t="s">
        <v>100</v>
      </c>
      <c r="O317" s="23"/>
    </row>
    <row r="318" spans="1:15" ht="14.25" customHeight="1" x14ac:dyDescent="0.2">
      <c r="A318" s="21">
        <v>1986</v>
      </c>
      <c r="B318" s="22">
        <v>43018</v>
      </c>
      <c r="C318" s="23" t="s">
        <v>1</v>
      </c>
      <c r="D318" s="21">
        <v>27</v>
      </c>
      <c r="E318" s="21">
        <v>26</v>
      </c>
      <c r="F318" s="21" t="s">
        <v>13</v>
      </c>
      <c r="G318" s="21">
        <v>1</v>
      </c>
      <c r="H318" s="21"/>
      <c r="I318" s="21"/>
      <c r="J318" s="21"/>
      <c r="K318" s="24" t="s">
        <v>5</v>
      </c>
      <c r="L318" s="25" t="s">
        <v>1</v>
      </c>
      <c r="M318" s="26"/>
      <c r="N318" s="23" t="s">
        <v>100</v>
      </c>
      <c r="O318" s="23"/>
    </row>
    <row r="319" spans="1:15" ht="14.25" customHeight="1" x14ac:dyDescent="0.2">
      <c r="A319" s="21">
        <v>1986</v>
      </c>
      <c r="B319" s="22">
        <v>43025</v>
      </c>
      <c r="C319" s="23" t="s">
        <v>82</v>
      </c>
      <c r="D319" s="21">
        <v>10</v>
      </c>
      <c r="E319" s="21">
        <v>7</v>
      </c>
      <c r="F319" s="21" t="s">
        <v>13</v>
      </c>
      <c r="G319" s="21">
        <v>1</v>
      </c>
      <c r="H319" s="21"/>
      <c r="I319" s="21"/>
      <c r="J319" s="21"/>
      <c r="K319" s="24" t="s">
        <v>2</v>
      </c>
      <c r="L319" s="25" t="s">
        <v>24</v>
      </c>
      <c r="M319" s="26" t="s">
        <v>74</v>
      </c>
      <c r="N319" s="23" t="s">
        <v>100</v>
      </c>
      <c r="O319" s="23"/>
    </row>
    <row r="320" spans="1:15" ht="14.25" customHeight="1" x14ac:dyDescent="0.2">
      <c r="A320" s="21">
        <v>1986</v>
      </c>
      <c r="B320" s="22">
        <v>43032</v>
      </c>
      <c r="C320" s="23" t="s">
        <v>25</v>
      </c>
      <c r="D320" s="21">
        <v>14</v>
      </c>
      <c r="E320" s="21">
        <v>16</v>
      </c>
      <c r="F320" s="21" t="s">
        <v>3</v>
      </c>
      <c r="G320" s="21"/>
      <c r="H320" s="21">
        <v>1</v>
      </c>
      <c r="I320" s="21"/>
      <c r="J320" s="21"/>
      <c r="K320" s="24" t="s">
        <v>5</v>
      </c>
      <c r="L320" s="25" t="s">
        <v>25</v>
      </c>
      <c r="M320" s="26"/>
      <c r="N320" s="23" t="s">
        <v>100</v>
      </c>
      <c r="O320" s="23"/>
    </row>
    <row r="321" spans="1:15" ht="14.25" customHeight="1" x14ac:dyDescent="0.2">
      <c r="A321" s="21">
        <v>1986</v>
      </c>
      <c r="B321" s="22">
        <v>43046</v>
      </c>
      <c r="C321" s="23" t="s">
        <v>77</v>
      </c>
      <c r="D321" s="21">
        <v>9</v>
      </c>
      <c r="E321" s="21">
        <v>35</v>
      </c>
      <c r="F321" s="21" t="s">
        <v>3</v>
      </c>
      <c r="G321" s="21"/>
      <c r="H321" s="21">
        <v>1</v>
      </c>
      <c r="I321" s="21"/>
      <c r="J321" s="21"/>
      <c r="K321" s="24" t="s">
        <v>5</v>
      </c>
      <c r="L321" s="25" t="s">
        <v>24</v>
      </c>
      <c r="M321" s="26" t="s">
        <v>74</v>
      </c>
      <c r="N321" s="23" t="s">
        <v>100</v>
      </c>
      <c r="O321" s="23"/>
    </row>
    <row r="322" spans="1:15" ht="14.25" customHeight="1" x14ac:dyDescent="0.2">
      <c r="A322" s="27">
        <v>1987</v>
      </c>
      <c r="B322" s="28">
        <v>42976</v>
      </c>
      <c r="C322" s="29" t="s">
        <v>88</v>
      </c>
      <c r="D322" s="27">
        <v>9</v>
      </c>
      <c r="E322" s="27">
        <v>7</v>
      </c>
      <c r="F322" s="27" t="s">
        <v>13</v>
      </c>
      <c r="G322" s="27">
        <v>1</v>
      </c>
      <c r="H322" s="27"/>
      <c r="I322" s="27"/>
      <c r="J322" s="27"/>
      <c r="K322" s="30" t="s">
        <v>2</v>
      </c>
      <c r="L322" s="31" t="s">
        <v>24</v>
      </c>
      <c r="M322" s="32" t="s">
        <v>74</v>
      </c>
      <c r="N322" s="29" t="s">
        <v>100</v>
      </c>
      <c r="O322" s="29"/>
    </row>
    <row r="323" spans="1:15" ht="14.25" customHeight="1" x14ac:dyDescent="0.2">
      <c r="A323" s="27">
        <v>1987</v>
      </c>
      <c r="B323" s="28">
        <v>42982</v>
      </c>
      <c r="C323" s="29" t="s">
        <v>1</v>
      </c>
      <c r="D323" s="27">
        <v>23</v>
      </c>
      <c r="E323" s="27">
        <v>0</v>
      </c>
      <c r="F323" s="27" t="s">
        <v>13</v>
      </c>
      <c r="G323" s="27">
        <v>1</v>
      </c>
      <c r="H323" s="27"/>
      <c r="I323" s="27"/>
      <c r="J323" s="27"/>
      <c r="K323" s="30" t="s">
        <v>5</v>
      </c>
      <c r="L323" s="31" t="s">
        <v>1</v>
      </c>
      <c r="M323" s="32"/>
      <c r="N323" s="29" t="s">
        <v>100</v>
      </c>
      <c r="O323" s="29"/>
    </row>
    <row r="324" spans="1:15" ht="14.25" customHeight="1" x14ac:dyDescent="0.2">
      <c r="A324" s="27">
        <v>1987</v>
      </c>
      <c r="B324" s="28">
        <v>42989</v>
      </c>
      <c r="C324" s="29" t="s">
        <v>82</v>
      </c>
      <c r="D324" s="27">
        <v>14</v>
      </c>
      <c r="E324" s="27">
        <v>0</v>
      </c>
      <c r="F324" s="27" t="s">
        <v>13</v>
      </c>
      <c r="G324" s="27">
        <v>1</v>
      </c>
      <c r="H324" s="27"/>
      <c r="I324" s="27"/>
      <c r="J324" s="27"/>
      <c r="K324" s="30" t="s">
        <v>2</v>
      </c>
      <c r="L324" s="31" t="s">
        <v>24</v>
      </c>
      <c r="M324" s="32" t="s">
        <v>74</v>
      </c>
      <c r="N324" s="29" t="s">
        <v>100</v>
      </c>
      <c r="O324" s="29"/>
    </row>
    <row r="325" spans="1:15" ht="14.25" customHeight="1" x14ac:dyDescent="0.2">
      <c r="A325" s="27">
        <v>1987</v>
      </c>
      <c r="B325" s="28">
        <v>42996</v>
      </c>
      <c r="C325" s="29" t="s">
        <v>25</v>
      </c>
      <c r="D325" s="27">
        <v>19</v>
      </c>
      <c r="E325" s="27">
        <v>15</v>
      </c>
      <c r="F325" s="27" t="s">
        <v>13</v>
      </c>
      <c r="G325" s="27">
        <v>1</v>
      </c>
      <c r="H325" s="27"/>
      <c r="I325" s="27"/>
      <c r="J325" s="27"/>
      <c r="K325" s="30" t="s">
        <v>5</v>
      </c>
      <c r="L325" s="31" t="s">
        <v>25</v>
      </c>
      <c r="M325" s="32"/>
      <c r="N325" s="29" t="s">
        <v>100</v>
      </c>
      <c r="O325" s="29"/>
    </row>
    <row r="326" spans="1:15" ht="14.25" customHeight="1" x14ac:dyDescent="0.2">
      <c r="A326" s="27">
        <v>1987</v>
      </c>
      <c r="B326" s="28">
        <v>43004</v>
      </c>
      <c r="C326" s="29" t="s">
        <v>101</v>
      </c>
      <c r="D326" s="27">
        <v>51</v>
      </c>
      <c r="E326" s="27">
        <v>7</v>
      </c>
      <c r="F326" s="27" t="s">
        <v>13</v>
      </c>
      <c r="G326" s="27">
        <v>1</v>
      </c>
      <c r="H326" s="27"/>
      <c r="I326" s="27"/>
      <c r="J326" s="27"/>
      <c r="K326" s="30" t="s">
        <v>5</v>
      </c>
      <c r="L326" s="31" t="s">
        <v>86</v>
      </c>
      <c r="M326" s="32" t="s">
        <v>102</v>
      </c>
      <c r="N326" s="29" t="s">
        <v>100</v>
      </c>
      <c r="O326" s="29"/>
    </row>
    <row r="327" spans="1:15" ht="14.25" customHeight="1" x14ac:dyDescent="0.2">
      <c r="A327" s="27">
        <v>1987</v>
      </c>
      <c r="B327" s="28">
        <v>43010</v>
      </c>
      <c r="C327" s="29" t="s">
        <v>77</v>
      </c>
      <c r="D327" s="27">
        <v>7</v>
      </c>
      <c r="E327" s="27">
        <v>28</v>
      </c>
      <c r="F327" s="27" t="s">
        <v>3</v>
      </c>
      <c r="G327" s="27"/>
      <c r="H327" s="27">
        <v>1</v>
      </c>
      <c r="I327" s="27"/>
      <c r="J327" s="27"/>
      <c r="K327" s="30" t="s">
        <v>5</v>
      </c>
      <c r="L327" s="31" t="s">
        <v>24</v>
      </c>
      <c r="M327" s="32" t="s">
        <v>74</v>
      </c>
      <c r="N327" s="29" t="s">
        <v>100</v>
      </c>
      <c r="O327" s="29"/>
    </row>
    <row r="328" spans="1:15" ht="14.25" customHeight="1" x14ac:dyDescent="0.2">
      <c r="A328" s="27">
        <v>1987</v>
      </c>
      <c r="B328" s="28">
        <v>43017</v>
      </c>
      <c r="C328" s="29" t="s">
        <v>1</v>
      </c>
      <c r="D328" s="27">
        <v>43</v>
      </c>
      <c r="E328" s="27">
        <v>0</v>
      </c>
      <c r="F328" s="27" t="s">
        <v>13</v>
      </c>
      <c r="G328" s="27">
        <v>1</v>
      </c>
      <c r="H328" s="27"/>
      <c r="I328" s="27"/>
      <c r="J328" s="27"/>
      <c r="K328" s="30" t="s">
        <v>2</v>
      </c>
      <c r="L328" s="31" t="s">
        <v>24</v>
      </c>
      <c r="M328" s="32" t="s">
        <v>74</v>
      </c>
      <c r="N328" s="29" t="s">
        <v>100</v>
      </c>
      <c r="O328" s="29"/>
    </row>
    <row r="329" spans="1:15" ht="14.25" customHeight="1" x14ac:dyDescent="0.2">
      <c r="A329" s="27">
        <v>1987</v>
      </c>
      <c r="B329" s="28">
        <v>43024</v>
      </c>
      <c r="C329" s="29" t="s">
        <v>82</v>
      </c>
      <c r="D329" s="27">
        <v>28</v>
      </c>
      <c r="E329" s="27">
        <v>3</v>
      </c>
      <c r="F329" s="27" t="s">
        <v>13</v>
      </c>
      <c r="G329" s="27">
        <v>1</v>
      </c>
      <c r="H329" s="27"/>
      <c r="I329" s="27"/>
      <c r="J329" s="27"/>
      <c r="K329" s="30" t="s">
        <v>5</v>
      </c>
      <c r="L329" s="31" t="s">
        <v>24</v>
      </c>
      <c r="M329" s="32" t="s">
        <v>74</v>
      </c>
      <c r="N329" s="29" t="s">
        <v>100</v>
      </c>
      <c r="O329" s="29"/>
    </row>
    <row r="330" spans="1:15" ht="14.25" customHeight="1" x14ac:dyDescent="0.2">
      <c r="A330" s="27">
        <v>1987</v>
      </c>
      <c r="B330" s="28">
        <v>43032</v>
      </c>
      <c r="C330" s="29" t="s">
        <v>25</v>
      </c>
      <c r="D330" s="27">
        <v>0</v>
      </c>
      <c r="E330" s="27">
        <v>21</v>
      </c>
      <c r="F330" s="27" t="s">
        <v>3</v>
      </c>
      <c r="G330" s="27"/>
      <c r="H330" s="27">
        <v>1</v>
      </c>
      <c r="I330" s="27"/>
      <c r="J330" s="27"/>
      <c r="K330" s="30" t="s">
        <v>2</v>
      </c>
      <c r="L330" s="31" t="s">
        <v>24</v>
      </c>
      <c r="M330" s="32" t="s">
        <v>74</v>
      </c>
      <c r="N330" s="29" t="s">
        <v>100</v>
      </c>
      <c r="O330" s="29"/>
    </row>
    <row r="331" spans="1:15" ht="14.25" customHeight="1" x14ac:dyDescent="0.2">
      <c r="A331" s="27">
        <v>1987</v>
      </c>
      <c r="B331" s="28">
        <v>43045</v>
      </c>
      <c r="C331" s="29" t="s">
        <v>77</v>
      </c>
      <c r="D331" s="27">
        <v>13</v>
      </c>
      <c r="E331" s="27">
        <v>30</v>
      </c>
      <c r="F331" s="27" t="s">
        <v>3</v>
      </c>
      <c r="G331" s="27"/>
      <c r="H331" s="27">
        <v>1</v>
      </c>
      <c r="I331" s="27"/>
      <c r="J331" s="27"/>
      <c r="K331" s="30" t="s">
        <v>2</v>
      </c>
      <c r="L331" s="31" t="s">
        <v>24</v>
      </c>
      <c r="M331" s="32" t="s">
        <v>74</v>
      </c>
      <c r="N331" s="29" t="s">
        <v>100</v>
      </c>
      <c r="O331" s="29"/>
    </row>
    <row r="332" spans="1:15" ht="14.25" customHeight="1" x14ac:dyDescent="0.2">
      <c r="A332" s="27">
        <v>1987</v>
      </c>
      <c r="B332" s="28">
        <v>43052</v>
      </c>
      <c r="C332" s="29" t="s">
        <v>103</v>
      </c>
      <c r="D332" s="27">
        <v>6</v>
      </c>
      <c r="E332" s="27">
        <v>37</v>
      </c>
      <c r="F332" s="27" t="s">
        <v>3</v>
      </c>
      <c r="G332" s="27"/>
      <c r="H332" s="27">
        <v>1</v>
      </c>
      <c r="I332" s="27"/>
      <c r="J332" s="27"/>
      <c r="K332" s="30" t="s">
        <v>5</v>
      </c>
      <c r="L332" s="31" t="s">
        <v>104</v>
      </c>
      <c r="M332" s="32" t="s">
        <v>105</v>
      </c>
      <c r="N332" s="29" t="s">
        <v>100</v>
      </c>
      <c r="O332" s="29" t="s">
        <v>106</v>
      </c>
    </row>
    <row r="333" spans="1:15" ht="14.25" customHeight="1" x14ac:dyDescent="0.2">
      <c r="A333" s="21">
        <v>1988</v>
      </c>
      <c r="B333" s="22">
        <v>42980</v>
      </c>
      <c r="C333" s="23" t="s">
        <v>88</v>
      </c>
      <c r="D333" s="21">
        <v>13</v>
      </c>
      <c r="E333" s="21">
        <v>6</v>
      </c>
      <c r="F333" s="21" t="s">
        <v>13</v>
      </c>
      <c r="G333" s="21">
        <v>1</v>
      </c>
      <c r="H333" s="21"/>
      <c r="I333" s="21"/>
      <c r="J333" s="21"/>
      <c r="K333" s="24" t="s">
        <v>5</v>
      </c>
      <c r="L333" s="25" t="s">
        <v>58</v>
      </c>
      <c r="M333" s="26"/>
      <c r="N333" s="23" t="s">
        <v>100</v>
      </c>
      <c r="O333" s="23"/>
    </row>
    <row r="334" spans="1:15" ht="14.25" customHeight="1" x14ac:dyDescent="0.2">
      <c r="A334" s="21">
        <v>1988</v>
      </c>
      <c r="B334" s="22">
        <v>42988</v>
      </c>
      <c r="C334" s="23" t="s">
        <v>107</v>
      </c>
      <c r="D334" s="21">
        <v>22</v>
      </c>
      <c r="E334" s="21">
        <v>15</v>
      </c>
      <c r="F334" s="21" t="s">
        <v>13</v>
      </c>
      <c r="G334" s="21">
        <v>1</v>
      </c>
      <c r="H334" s="21"/>
      <c r="I334" s="21"/>
      <c r="J334" s="21"/>
      <c r="K334" s="24" t="s">
        <v>2</v>
      </c>
      <c r="L334" s="25" t="s">
        <v>24</v>
      </c>
      <c r="M334" s="26" t="s">
        <v>74</v>
      </c>
      <c r="N334" s="23" t="s">
        <v>100</v>
      </c>
      <c r="O334" s="23"/>
    </row>
    <row r="335" spans="1:15" ht="14.25" customHeight="1" x14ac:dyDescent="0.2">
      <c r="A335" s="21">
        <v>1988</v>
      </c>
      <c r="B335" s="22">
        <v>42994</v>
      </c>
      <c r="C335" s="23" t="s">
        <v>25</v>
      </c>
      <c r="D335" s="21">
        <v>33</v>
      </c>
      <c r="E335" s="21">
        <v>10</v>
      </c>
      <c r="F335" s="21" t="s">
        <v>13</v>
      </c>
      <c r="G335" s="21">
        <v>1</v>
      </c>
      <c r="H335" s="21"/>
      <c r="I335" s="21"/>
      <c r="J335" s="21"/>
      <c r="K335" s="24" t="s">
        <v>2</v>
      </c>
      <c r="L335" s="25" t="s">
        <v>24</v>
      </c>
      <c r="M335" s="26" t="s">
        <v>74</v>
      </c>
      <c r="N335" s="23" t="s">
        <v>100</v>
      </c>
      <c r="O335" s="23"/>
    </row>
    <row r="336" spans="1:15" ht="14.25" customHeight="1" x14ac:dyDescent="0.2">
      <c r="A336" s="21">
        <v>1988</v>
      </c>
      <c r="B336" s="22">
        <v>43001</v>
      </c>
      <c r="C336" s="23" t="s">
        <v>54</v>
      </c>
      <c r="D336" s="21">
        <v>7</v>
      </c>
      <c r="E336" s="21">
        <v>14</v>
      </c>
      <c r="F336" s="21" t="s">
        <v>3</v>
      </c>
      <c r="G336" s="21"/>
      <c r="H336" s="21">
        <v>1</v>
      </c>
      <c r="I336" s="21"/>
      <c r="J336" s="21"/>
      <c r="K336" s="24" t="s">
        <v>5</v>
      </c>
      <c r="L336" s="25" t="s">
        <v>36</v>
      </c>
      <c r="M336" s="26" t="s">
        <v>67</v>
      </c>
      <c r="N336" s="23" t="s">
        <v>100</v>
      </c>
      <c r="O336" s="23"/>
    </row>
    <row r="337" spans="1:15" ht="14.25" customHeight="1" x14ac:dyDescent="0.2">
      <c r="A337" s="21">
        <v>1988</v>
      </c>
      <c r="B337" s="22">
        <v>43008</v>
      </c>
      <c r="C337" s="23" t="s">
        <v>77</v>
      </c>
      <c r="D337" s="21">
        <v>14</v>
      </c>
      <c r="E337" s="21">
        <v>20</v>
      </c>
      <c r="F337" s="21" t="s">
        <v>3</v>
      </c>
      <c r="G337" s="21"/>
      <c r="H337" s="21">
        <v>1</v>
      </c>
      <c r="I337" s="21"/>
      <c r="J337" s="21"/>
      <c r="K337" s="24" t="s">
        <v>5</v>
      </c>
      <c r="L337" s="25" t="s">
        <v>24</v>
      </c>
      <c r="M337" s="26" t="s">
        <v>74</v>
      </c>
      <c r="N337" s="23" t="s">
        <v>100</v>
      </c>
      <c r="O337" s="23"/>
    </row>
    <row r="338" spans="1:15" ht="14.25" customHeight="1" x14ac:dyDescent="0.2">
      <c r="A338" s="21">
        <v>1988</v>
      </c>
      <c r="B338" s="22">
        <v>43015</v>
      </c>
      <c r="C338" s="23" t="s">
        <v>1</v>
      </c>
      <c r="D338" s="21">
        <v>21</v>
      </c>
      <c r="E338" s="21">
        <v>7</v>
      </c>
      <c r="F338" s="21" t="s">
        <v>13</v>
      </c>
      <c r="G338" s="21">
        <v>1</v>
      </c>
      <c r="H338" s="21"/>
      <c r="I338" s="21"/>
      <c r="J338" s="21"/>
      <c r="K338" s="24" t="s">
        <v>5</v>
      </c>
      <c r="L338" s="25" t="s">
        <v>1</v>
      </c>
      <c r="M338" s="26"/>
      <c r="N338" s="23" t="s">
        <v>100</v>
      </c>
      <c r="O338" s="23"/>
    </row>
    <row r="339" spans="1:15" ht="14.25" customHeight="1" x14ac:dyDescent="0.2">
      <c r="A339" s="21">
        <v>1988</v>
      </c>
      <c r="B339" s="22">
        <v>43022</v>
      </c>
      <c r="C339" s="23" t="s">
        <v>82</v>
      </c>
      <c r="D339" s="21">
        <v>31</v>
      </c>
      <c r="E339" s="21">
        <v>19</v>
      </c>
      <c r="F339" s="21" t="s">
        <v>13</v>
      </c>
      <c r="G339" s="21">
        <v>1</v>
      </c>
      <c r="H339" s="21"/>
      <c r="I339" s="21"/>
      <c r="J339" s="21"/>
      <c r="K339" s="24" t="s">
        <v>2</v>
      </c>
      <c r="L339" s="25" t="s">
        <v>24</v>
      </c>
      <c r="M339" s="26" t="s">
        <v>74</v>
      </c>
      <c r="N339" s="23" t="s">
        <v>100</v>
      </c>
      <c r="O339" s="23"/>
    </row>
    <row r="340" spans="1:15" ht="14.25" customHeight="1" x14ac:dyDescent="0.2">
      <c r="A340" s="21">
        <v>1988</v>
      </c>
      <c r="B340" s="22">
        <v>43030</v>
      </c>
      <c r="C340" s="23" t="s">
        <v>25</v>
      </c>
      <c r="D340" s="21">
        <v>16</v>
      </c>
      <c r="E340" s="21">
        <v>12</v>
      </c>
      <c r="F340" s="21" t="s">
        <v>13</v>
      </c>
      <c r="G340" s="21">
        <v>1</v>
      </c>
      <c r="H340" s="21"/>
      <c r="I340" s="21"/>
      <c r="J340" s="21"/>
      <c r="K340" s="24" t="s">
        <v>5</v>
      </c>
      <c r="L340" s="25" t="s">
        <v>25</v>
      </c>
      <c r="M340" s="26"/>
      <c r="N340" s="23" t="s">
        <v>100</v>
      </c>
      <c r="O340" s="23" t="s">
        <v>29</v>
      </c>
    </row>
    <row r="341" spans="1:15" ht="14.25" customHeight="1" x14ac:dyDescent="0.2">
      <c r="A341" s="21">
        <v>1988</v>
      </c>
      <c r="B341" s="22">
        <v>43037</v>
      </c>
      <c r="C341" s="23" t="s">
        <v>108</v>
      </c>
      <c r="D341" s="21">
        <v>38</v>
      </c>
      <c r="E341" s="21">
        <v>6</v>
      </c>
      <c r="F341" s="21" t="s">
        <v>13</v>
      </c>
      <c r="G341" s="21">
        <v>1</v>
      </c>
      <c r="H341" s="21"/>
      <c r="I341" s="21"/>
      <c r="J341" s="21"/>
      <c r="K341" s="24" t="s">
        <v>2</v>
      </c>
      <c r="L341" s="25" t="s">
        <v>24</v>
      </c>
      <c r="M341" s="26" t="s">
        <v>74</v>
      </c>
      <c r="N341" s="23" t="s">
        <v>100</v>
      </c>
      <c r="O341" s="23"/>
    </row>
    <row r="342" spans="1:15" ht="14.25" customHeight="1" x14ac:dyDescent="0.2">
      <c r="A342" s="21">
        <v>1988</v>
      </c>
      <c r="B342" s="22">
        <v>43043</v>
      </c>
      <c r="C342" s="23" t="s">
        <v>77</v>
      </c>
      <c r="D342" s="21">
        <v>20</v>
      </c>
      <c r="E342" s="21">
        <v>21</v>
      </c>
      <c r="F342" s="21" t="s">
        <v>3</v>
      </c>
      <c r="G342" s="21"/>
      <c r="H342" s="21">
        <v>1</v>
      </c>
      <c r="I342" s="21"/>
      <c r="J342" s="21" t="s">
        <v>109</v>
      </c>
      <c r="K342" s="24" t="s">
        <v>2</v>
      </c>
      <c r="L342" s="25" t="s">
        <v>24</v>
      </c>
      <c r="M342" s="26" t="s">
        <v>74</v>
      </c>
      <c r="N342" s="23" t="s">
        <v>100</v>
      </c>
      <c r="O342" s="23"/>
    </row>
    <row r="343" spans="1:15" ht="14.25" customHeight="1" x14ac:dyDescent="0.2">
      <c r="A343" s="21">
        <v>1988</v>
      </c>
      <c r="B343" s="22">
        <v>43050</v>
      </c>
      <c r="C343" s="23" t="s">
        <v>110</v>
      </c>
      <c r="D343" s="21">
        <v>24</v>
      </c>
      <c r="E343" s="21">
        <v>21</v>
      </c>
      <c r="F343" s="21" t="s">
        <v>13</v>
      </c>
      <c r="G343" s="21">
        <v>1</v>
      </c>
      <c r="H343" s="21"/>
      <c r="I343" s="21"/>
      <c r="J343" s="21"/>
      <c r="K343" s="24" t="s">
        <v>5</v>
      </c>
      <c r="L343" s="25" t="s">
        <v>111</v>
      </c>
      <c r="M343" s="26"/>
      <c r="N343" s="23" t="s">
        <v>100</v>
      </c>
      <c r="O343" s="23" t="s">
        <v>112</v>
      </c>
    </row>
    <row r="344" spans="1:15" ht="14.25" customHeight="1" x14ac:dyDescent="0.2">
      <c r="A344" s="21">
        <v>1988</v>
      </c>
      <c r="B344" s="22">
        <v>43058</v>
      </c>
      <c r="C344" s="23" t="s">
        <v>77</v>
      </c>
      <c r="D344" s="21">
        <v>32</v>
      </c>
      <c r="E344" s="21">
        <v>24</v>
      </c>
      <c r="F344" s="21" t="s">
        <v>13</v>
      </c>
      <c r="G344" s="21">
        <v>1</v>
      </c>
      <c r="H344" s="21"/>
      <c r="I344" s="21"/>
      <c r="J344" s="21"/>
      <c r="K344" s="24" t="s">
        <v>5</v>
      </c>
      <c r="L344" s="25" t="s">
        <v>24</v>
      </c>
      <c r="M344" s="26" t="s">
        <v>74</v>
      </c>
      <c r="N344" s="23" t="s">
        <v>100</v>
      </c>
      <c r="O344" s="23" t="s">
        <v>113</v>
      </c>
    </row>
    <row r="345" spans="1:15" ht="14.25" customHeight="1" x14ac:dyDescent="0.2">
      <c r="A345" s="21">
        <v>1988</v>
      </c>
      <c r="B345" s="22">
        <v>43065</v>
      </c>
      <c r="C345" s="23" t="s">
        <v>83</v>
      </c>
      <c r="D345" s="21">
        <v>7</v>
      </c>
      <c r="E345" s="21">
        <v>14</v>
      </c>
      <c r="F345" s="21" t="s">
        <v>3</v>
      </c>
      <c r="G345" s="21"/>
      <c r="H345" s="21">
        <v>1</v>
      </c>
      <c r="I345" s="21"/>
      <c r="J345" s="21"/>
      <c r="K345" s="24" t="s">
        <v>114</v>
      </c>
      <c r="L345" s="25" t="s">
        <v>115</v>
      </c>
      <c r="M345" s="26" t="s">
        <v>116</v>
      </c>
      <c r="N345" s="23" t="s">
        <v>100</v>
      </c>
      <c r="O345" s="23" t="s">
        <v>117</v>
      </c>
    </row>
    <row r="346" spans="1:15" ht="14.25" customHeight="1" x14ac:dyDescent="0.2">
      <c r="A346" s="27">
        <v>1989</v>
      </c>
      <c r="B346" s="28">
        <v>42979</v>
      </c>
      <c r="C346" s="29" t="s">
        <v>118</v>
      </c>
      <c r="D346" s="27">
        <v>58</v>
      </c>
      <c r="E346" s="27">
        <v>6</v>
      </c>
      <c r="F346" s="27" t="s">
        <v>13</v>
      </c>
      <c r="G346" s="27">
        <v>1</v>
      </c>
      <c r="H346" s="27"/>
      <c r="I346" s="27"/>
      <c r="J346" s="27"/>
      <c r="K346" s="30" t="s">
        <v>2</v>
      </c>
      <c r="L346" s="31" t="s">
        <v>24</v>
      </c>
      <c r="M346" s="32" t="s">
        <v>74</v>
      </c>
      <c r="N346" s="29" t="s">
        <v>100</v>
      </c>
      <c r="O346" s="29"/>
    </row>
    <row r="347" spans="1:15" ht="14.25" customHeight="1" x14ac:dyDescent="0.2">
      <c r="A347" s="27">
        <v>1989</v>
      </c>
      <c r="B347" s="28">
        <v>42987</v>
      </c>
      <c r="C347" s="29" t="s">
        <v>88</v>
      </c>
      <c r="D347" s="27">
        <v>26</v>
      </c>
      <c r="E347" s="27">
        <v>14</v>
      </c>
      <c r="F347" s="27" t="s">
        <v>13</v>
      </c>
      <c r="G347" s="27">
        <v>1</v>
      </c>
      <c r="H347" s="27"/>
      <c r="I347" s="27"/>
      <c r="J347" s="27"/>
      <c r="K347" s="30" t="s">
        <v>2</v>
      </c>
      <c r="L347" s="31" t="s">
        <v>24</v>
      </c>
      <c r="M347" s="32" t="s">
        <v>74</v>
      </c>
      <c r="N347" s="29" t="s">
        <v>100</v>
      </c>
      <c r="O347" s="29"/>
    </row>
    <row r="348" spans="1:15" ht="14.25" customHeight="1" x14ac:dyDescent="0.2">
      <c r="A348" s="27">
        <v>1989</v>
      </c>
      <c r="B348" s="28">
        <v>42993</v>
      </c>
      <c r="C348" s="29" t="s">
        <v>25</v>
      </c>
      <c r="D348" s="27">
        <v>31</v>
      </c>
      <c r="E348" s="27">
        <v>7</v>
      </c>
      <c r="F348" s="27" t="s">
        <v>13</v>
      </c>
      <c r="G348" s="27">
        <v>1</v>
      </c>
      <c r="H348" s="27"/>
      <c r="I348" s="27"/>
      <c r="J348" s="27"/>
      <c r="K348" s="30" t="s">
        <v>5</v>
      </c>
      <c r="L348" s="31" t="s">
        <v>25</v>
      </c>
      <c r="M348" s="32"/>
      <c r="N348" s="29" t="s">
        <v>100</v>
      </c>
      <c r="O348" s="29"/>
    </row>
    <row r="349" spans="1:15" ht="14.25" customHeight="1" x14ac:dyDescent="0.2">
      <c r="A349" s="27">
        <v>1989</v>
      </c>
      <c r="B349" s="28">
        <v>42999</v>
      </c>
      <c r="C349" s="29" t="s">
        <v>54</v>
      </c>
      <c r="D349" s="27">
        <v>17</v>
      </c>
      <c r="E349" s="27">
        <v>7</v>
      </c>
      <c r="F349" s="27" t="s">
        <v>13</v>
      </c>
      <c r="G349" s="27">
        <v>1</v>
      </c>
      <c r="H349" s="27"/>
      <c r="I349" s="27"/>
      <c r="J349" s="27"/>
      <c r="K349" s="30" t="s">
        <v>2</v>
      </c>
      <c r="L349" s="31" t="s">
        <v>24</v>
      </c>
      <c r="M349" s="32" t="s">
        <v>74</v>
      </c>
      <c r="N349" s="29" t="s">
        <v>100</v>
      </c>
      <c r="O349" s="29"/>
    </row>
    <row r="350" spans="1:15" ht="14.25" customHeight="1" x14ac:dyDescent="0.2">
      <c r="A350" s="27">
        <v>1989</v>
      </c>
      <c r="B350" s="28">
        <v>43007</v>
      </c>
      <c r="C350" s="29" t="s">
        <v>77</v>
      </c>
      <c r="D350" s="27">
        <v>32</v>
      </c>
      <c r="E350" s="27">
        <v>0</v>
      </c>
      <c r="F350" s="27" t="s">
        <v>13</v>
      </c>
      <c r="G350" s="27">
        <v>1</v>
      </c>
      <c r="H350" s="27"/>
      <c r="I350" s="27"/>
      <c r="J350" s="27"/>
      <c r="K350" s="30" t="s">
        <v>2</v>
      </c>
      <c r="L350" s="31" t="s">
        <v>24</v>
      </c>
      <c r="M350" s="32" t="s">
        <v>74</v>
      </c>
      <c r="N350" s="29" t="s">
        <v>100</v>
      </c>
      <c r="O350" s="29"/>
    </row>
    <row r="351" spans="1:15" ht="14.25" customHeight="1" x14ac:dyDescent="0.2">
      <c r="A351" s="27">
        <v>1989</v>
      </c>
      <c r="B351" s="28">
        <v>43014</v>
      </c>
      <c r="C351" s="29" t="s">
        <v>1</v>
      </c>
      <c r="D351" s="27">
        <v>35</v>
      </c>
      <c r="E351" s="27">
        <v>14</v>
      </c>
      <c r="F351" s="27" t="s">
        <v>13</v>
      </c>
      <c r="G351" s="27">
        <v>1</v>
      </c>
      <c r="H351" s="27"/>
      <c r="I351" s="27"/>
      <c r="J351" s="27"/>
      <c r="K351" s="30" t="s">
        <v>2</v>
      </c>
      <c r="L351" s="31" t="s">
        <v>24</v>
      </c>
      <c r="M351" s="32" t="s">
        <v>74</v>
      </c>
      <c r="N351" s="29" t="s">
        <v>100</v>
      </c>
      <c r="O351" s="29"/>
    </row>
    <row r="352" spans="1:15" ht="14.25" customHeight="1" x14ac:dyDescent="0.2">
      <c r="A352" s="27">
        <v>1989</v>
      </c>
      <c r="B352" s="28">
        <v>43021</v>
      </c>
      <c r="C352" s="29" t="s">
        <v>82</v>
      </c>
      <c r="D352" s="27">
        <v>31</v>
      </c>
      <c r="E352" s="27">
        <v>3</v>
      </c>
      <c r="F352" s="27" t="s">
        <v>13</v>
      </c>
      <c r="G352" s="27">
        <v>1</v>
      </c>
      <c r="H352" s="27"/>
      <c r="I352" s="27"/>
      <c r="J352" s="27"/>
      <c r="K352" s="30" t="s">
        <v>5</v>
      </c>
      <c r="L352" s="31" t="s">
        <v>24</v>
      </c>
      <c r="M352" s="32" t="s">
        <v>74</v>
      </c>
      <c r="N352" s="29" t="s">
        <v>100</v>
      </c>
      <c r="O352" s="29"/>
    </row>
    <row r="353" spans="1:15" ht="14.25" customHeight="1" x14ac:dyDescent="0.2">
      <c r="A353" s="27">
        <v>1989</v>
      </c>
      <c r="B353" s="28">
        <v>43029</v>
      </c>
      <c r="C353" s="29" t="s">
        <v>25</v>
      </c>
      <c r="D353" s="27">
        <v>30</v>
      </c>
      <c r="E353" s="27">
        <v>7</v>
      </c>
      <c r="F353" s="27" t="s">
        <v>13</v>
      </c>
      <c r="G353" s="27">
        <v>1</v>
      </c>
      <c r="H353" s="27"/>
      <c r="I353" s="27"/>
      <c r="J353" s="27"/>
      <c r="K353" s="30" t="s">
        <v>2</v>
      </c>
      <c r="L353" s="31" t="s">
        <v>24</v>
      </c>
      <c r="M353" s="32" t="s">
        <v>74</v>
      </c>
      <c r="N353" s="29" t="s">
        <v>100</v>
      </c>
      <c r="O353" s="29"/>
    </row>
    <row r="354" spans="1:15" ht="14.25" customHeight="1" x14ac:dyDescent="0.2">
      <c r="A354" s="27">
        <v>1989</v>
      </c>
      <c r="B354" s="28">
        <v>43035</v>
      </c>
      <c r="C354" s="29" t="s">
        <v>108</v>
      </c>
      <c r="D354" s="27">
        <v>23</v>
      </c>
      <c r="E354" s="27">
        <v>6</v>
      </c>
      <c r="F354" s="27" t="s">
        <v>13</v>
      </c>
      <c r="G354" s="27">
        <v>1</v>
      </c>
      <c r="H354" s="27"/>
      <c r="I354" s="27"/>
      <c r="J354" s="27"/>
      <c r="K354" s="30" t="s">
        <v>5</v>
      </c>
      <c r="L354" s="31" t="s">
        <v>120</v>
      </c>
      <c r="M354" s="32"/>
      <c r="N354" s="29" t="s">
        <v>100</v>
      </c>
      <c r="O354" s="29"/>
    </row>
    <row r="355" spans="1:15" ht="14.25" customHeight="1" x14ac:dyDescent="0.2">
      <c r="A355" s="27">
        <v>1989</v>
      </c>
      <c r="B355" s="28">
        <v>43042</v>
      </c>
      <c r="C355" s="29" t="s">
        <v>77</v>
      </c>
      <c r="D355" s="27">
        <v>14</v>
      </c>
      <c r="E355" s="27">
        <v>6</v>
      </c>
      <c r="F355" s="27" t="s">
        <v>13</v>
      </c>
      <c r="G355" s="27">
        <v>1</v>
      </c>
      <c r="H355" s="27"/>
      <c r="I355" s="27"/>
      <c r="J355" s="27"/>
      <c r="K355" s="30" t="s">
        <v>5</v>
      </c>
      <c r="L355" s="31" t="s">
        <v>24</v>
      </c>
      <c r="M355" s="32" t="s">
        <v>74</v>
      </c>
      <c r="N355" s="29" t="s">
        <v>100</v>
      </c>
      <c r="O355" s="29"/>
    </row>
    <row r="356" spans="1:15" ht="14.25" customHeight="1" x14ac:dyDescent="0.2">
      <c r="A356" s="27">
        <v>1989</v>
      </c>
      <c r="B356" s="28">
        <v>43049</v>
      </c>
      <c r="C356" s="29" t="s">
        <v>88</v>
      </c>
      <c r="D356" s="27">
        <v>49</v>
      </c>
      <c r="E356" s="27">
        <v>0</v>
      </c>
      <c r="F356" s="27" t="s">
        <v>13</v>
      </c>
      <c r="G356" s="27">
        <v>1</v>
      </c>
      <c r="H356" s="27"/>
      <c r="I356" s="27"/>
      <c r="J356" s="27"/>
      <c r="K356" s="30" t="s">
        <v>2</v>
      </c>
      <c r="L356" s="31" t="s">
        <v>24</v>
      </c>
      <c r="M356" s="32" t="s">
        <v>74</v>
      </c>
      <c r="N356" s="29" t="s">
        <v>100</v>
      </c>
      <c r="O356" s="29" t="s">
        <v>113</v>
      </c>
    </row>
    <row r="357" spans="1:15" ht="14.25" customHeight="1" x14ac:dyDescent="0.2">
      <c r="A357" s="27">
        <v>1989</v>
      </c>
      <c r="B357" s="28">
        <v>43057</v>
      </c>
      <c r="C357" s="29" t="s">
        <v>77</v>
      </c>
      <c r="D357" s="27">
        <v>0</v>
      </c>
      <c r="E357" s="27">
        <v>12</v>
      </c>
      <c r="F357" s="27" t="s">
        <v>3</v>
      </c>
      <c r="G357" s="27"/>
      <c r="H357" s="27">
        <v>1</v>
      </c>
      <c r="I357" s="27"/>
      <c r="J357" s="27"/>
      <c r="K357" s="30" t="s">
        <v>2</v>
      </c>
      <c r="L357" s="31" t="s">
        <v>24</v>
      </c>
      <c r="M357" s="32" t="s">
        <v>74</v>
      </c>
      <c r="N357" s="29" t="s">
        <v>100</v>
      </c>
      <c r="O357" s="29" t="s">
        <v>113</v>
      </c>
    </row>
    <row r="358" spans="1:15" ht="14.25" customHeight="1" x14ac:dyDescent="0.2">
      <c r="A358" s="21">
        <v>1990</v>
      </c>
      <c r="B358" s="22">
        <v>42978</v>
      </c>
      <c r="C358" s="23" t="s">
        <v>103</v>
      </c>
      <c r="D358" s="21">
        <v>11</v>
      </c>
      <c r="E358" s="21">
        <v>14</v>
      </c>
      <c r="F358" s="21" t="s">
        <v>3</v>
      </c>
      <c r="G358" s="21"/>
      <c r="H358" s="21">
        <v>1</v>
      </c>
      <c r="I358" s="21"/>
      <c r="J358" s="21" t="s">
        <v>109</v>
      </c>
      <c r="K358" s="24" t="s">
        <v>2</v>
      </c>
      <c r="L358" s="25" t="s">
        <v>24</v>
      </c>
      <c r="M358" s="26" t="s">
        <v>74</v>
      </c>
      <c r="N358" s="23" t="s">
        <v>99</v>
      </c>
      <c r="O358" s="23"/>
    </row>
    <row r="359" spans="1:15" ht="14.25" customHeight="1" x14ac:dyDescent="0.2">
      <c r="A359" s="21">
        <v>1990</v>
      </c>
      <c r="B359" s="22">
        <v>42992</v>
      </c>
      <c r="C359" s="23" t="s">
        <v>43</v>
      </c>
      <c r="D359" s="21">
        <v>22</v>
      </c>
      <c r="E359" s="21">
        <v>0</v>
      </c>
      <c r="F359" s="21" t="s">
        <v>13</v>
      </c>
      <c r="G359" s="21">
        <v>1</v>
      </c>
      <c r="H359" s="21"/>
      <c r="I359" s="21"/>
      <c r="J359" s="21"/>
      <c r="K359" s="24" t="s">
        <v>5</v>
      </c>
      <c r="L359" s="25" t="s">
        <v>44</v>
      </c>
      <c r="M359" s="26"/>
      <c r="N359" s="23" t="s">
        <v>99</v>
      </c>
      <c r="O359" s="23"/>
    </row>
    <row r="360" spans="1:15" ht="14.25" customHeight="1" x14ac:dyDescent="0.2">
      <c r="A360" s="21">
        <v>1990</v>
      </c>
      <c r="B360" s="22">
        <v>42999</v>
      </c>
      <c r="C360" s="23" t="s">
        <v>121</v>
      </c>
      <c r="D360" s="21">
        <v>10</v>
      </c>
      <c r="E360" s="21">
        <v>13</v>
      </c>
      <c r="F360" s="21" t="s">
        <v>3</v>
      </c>
      <c r="G360" s="21"/>
      <c r="H360" s="21">
        <v>1</v>
      </c>
      <c r="I360" s="21"/>
      <c r="J360" s="21" t="s">
        <v>109</v>
      </c>
      <c r="K360" s="24" t="s">
        <v>2</v>
      </c>
      <c r="L360" s="25" t="s">
        <v>24</v>
      </c>
      <c r="M360" s="26" t="s">
        <v>74</v>
      </c>
      <c r="N360" s="23" t="s">
        <v>99</v>
      </c>
      <c r="O360" s="23"/>
    </row>
    <row r="361" spans="1:15" ht="14.25" customHeight="1" x14ac:dyDescent="0.2">
      <c r="A361" s="21">
        <v>1990</v>
      </c>
      <c r="B361" s="22">
        <v>43006</v>
      </c>
      <c r="C361" s="23" t="s">
        <v>26</v>
      </c>
      <c r="D361" s="21">
        <v>0</v>
      </c>
      <c r="E361" s="21">
        <v>6</v>
      </c>
      <c r="F361" s="21" t="s">
        <v>3</v>
      </c>
      <c r="G361" s="21"/>
      <c r="H361" s="21">
        <v>1</v>
      </c>
      <c r="I361" s="21"/>
      <c r="J361" s="21"/>
      <c r="K361" s="24" t="s">
        <v>5</v>
      </c>
      <c r="L361" s="25" t="s">
        <v>26</v>
      </c>
      <c r="M361" s="26"/>
      <c r="N361" s="23" t="s">
        <v>99</v>
      </c>
      <c r="O361" s="23"/>
    </row>
    <row r="362" spans="1:15" ht="14.25" customHeight="1" x14ac:dyDescent="0.2">
      <c r="A362" s="21">
        <v>1990</v>
      </c>
      <c r="B362" s="22">
        <v>43014</v>
      </c>
      <c r="C362" s="23" t="s">
        <v>27</v>
      </c>
      <c r="D362" s="21">
        <v>34</v>
      </c>
      <c r="E362" s="21">
        <v>7</v>
      </c>
      <c r="F362" s="21" t="s">
        <v>13</v>
      </c>
      <c r="G362" s="21">
        <v>1</v>
      </c>
      <c r="H362" s="21"/>
      <c r="I362" s="21"/>
      <c r="J362" s="21"/>
      <c r="K362" s="24" t="s">
        <v>2</v>
      </c>
      <c r="L362" s="25" t="s">
        <v>24</v>
      </c>
      <c r="M362" s="26" t="s">
        <v>74</v>
      </c>
      <c r="N362" s="23" t="s">
        <v>99</v>
      </c>
      <c r="O362" s="23"/>
    </row>
    <row r="363" spans="1:15" ht="14.25" customHeight="1" x14ac:dyDescent="0.2">
      <c r="A363" s="21">
        <v>1990</v>
      </c>
      <c r="B363" s="22">
        <v>43021</v>
      </c>
      <c r="C363" s="23" t="s">
        <v>1</v>
      </c>
      <c r="D363" s="21">
        <v>14</v>
      </c>
      <c r="E363" s="21">
        <v>19</v>
      </c>
      <c r="F363" s="21" t="s">
        <v>3</v>
      </c>
      <c r="G363" s="21"/>
      <c r="H363" s="21">
        <v>1</v>
      </c>
      <c r="I363" s="21"/>
      <c r="J363" s="21"/>
      <c r="K363" s="24" t="s">
        <v>2</v>
      </c>
      <c r="L363" s="25" t="s">
        <v>24</v>
      </c>
      <c r="M363" s="26" t="s">
        <v>74</v>
      </c>
      <c r="N363" s="23" t="s">
        <v>99</v>
      </c>
      <c r="O363" s="23"/>
    </row>
    <row r="364" spans="1:15" ht="14.25" customHeight="1" x14ac:dyDescent="0.2">
      <c r="A364" s="21">
        <v>1990</v>
      </c>
      <c r="B364" s="22">
        <v>43027</v>
      </c>
      <c r="C364" s="23" t="s">
        <v>45</v>
      </c>
      <c r="D364" s="21">
        <v>24</v>
      </c>
      <c r="E364" s="21">
        <v>0</v>
      </c>
      <c r="F364" s="21" t="s">
        <v>13</v>
      </c>
      <c r="G364" s="21">
        <v>1</v>
      </c>
      <c r="H364" s="21"/>
      <c r="I364" s="21"/>
      <c r="J364" s="21"/>
      <c r="K364" s="24" t="s">
        <v>2</v>
      </c>
      <c r="L364" s="25" t="s">
        <v>24</v>
      </c>
      <c r="M364" s="26" t="s">
        <v>74</v>
      </c>
      <c r="N364" s="23" t="s">
        <v>99</v>
      </c>
      <c r="O364" s="23"/>
    </row>
    <row r="365" spans="1:15" ht="14.25" customHeight="1" x14ac:dyDescent="0.2">
      <c r="A365" s="21">
        <v>1990</v>
      </c>
      <c r="B365" s="22">
        <v>43034</v>
      </c>
      <c r="C365" s="23" t="s">
        <v>122</v>
      </c>
      <c r="D365" s="21">
        <v>0</v>
      </c>
      <c r="E365" s="21">
        <v>3</v>
      </c>
      <c r="F365" s="21" t="s">
        <v>3</v>
      </c>
      <c r="G365" s="21"/>
      <c r="H365" s="21">
        <v>1</v>
      </c>
      <c r="I365" s="21"/>
      <c r="J365" s="21"/>
      <c r="K365" s="24" t="s">
        <v>5</v>
      </c>
      <c r="L365" s="25" t="s">
        <v>58</v>
      </c>
      <c r="M365" s="26"/>
      <c r="N365" s="23" t="s">
        <v>99</v>
      </c>
      <c r="O365" s="23"/>
    </row>
    <row r="366" spans="1:15" ht="14.25" customHeight="1" x14ac:dyDescent="0.2">
      <c r="A366" s="21">
        <v>1990</v>
      </c>
      <c r="B366" s="22">
        <v>43041</v>
      </c>
      <c r="C366" s="23" t="s">
        <v>77</v>
      </c>
      <c r="D366" s="21">
        <v>7</v>
      </c>
      <c r="E366" s="21">
        <v>27</v>
      </c>
      <c r="F366" s="21" t="s">
        <v>3</v>
      </c>
      <c r="G366" s="21"/>
      <c r="H366" s="21">
        <v>1</v>
      </c>
      <c r="I366" s="21"/>
      <c r="J366" s="21"/>
      <c r="K366" s="24" t="s">
        <v>2</v>
      </c>
      <c r="L366" s="25" t="s">
        <v>24</v>
      </c>
      <c r="M366" s="26" t="s">
        <v>74</v>
      </c>
      <c r="N366" s="23" t="s">
        <v>99</v>
      </c>
      <c r="O366" s="23"/>
    </row>
    <row r="367" spans="1:15" ht="14.25" customHeight="1" x14ac:dyDescent="0.2">
      <c r="A367" s="21">
        <v>1990</v>
      </c>
      <c r="B367" s="22">
        <v>43048</v>
      </c>
      <c r="C367" s="23" t="s">
        <v>82</v>
      </c>
      <c r="D367" s="21">
        <v>26</v>
      </c>
      <c r="E367" s="21">
        <v>10</v>
      </c>
      <c r="F367" s="21" t="s">
        <v>13</v>
      </c>
      <c r="G367" s="21">
        <v>1</v>
      </c>
      <c r="H367" s="21"/>
      <c r="I367" s="21"/>
      <c r="J367" s="21"/>
      <c r="K367" s="24" t="s">
        <v>2</v>
      </c>
      <c r="L367" s="25" t="s">
        <v>24</v>
      </c>
      <c r="M367" s="26" t="s">
        <v>74</v>
      </c>
      <c r="N367" s="23" t="s">
        <v>99</v>
      </c>
      <c r="O367" s="23"/>
    </row>
    <row r="368" spans="1:15" ht="14.25" customHeight="1" x14ac:dyDescent="0.2">
      <c r="A368" s="27">
        <v>1991</v>
      </c>
      <c r="B368" s="28">
        <v>42977</v>
      </c>
      <c r="C368" s="29" t="s">
        <v>103</v>
      </c>
      <c r="D368" s="27">
        <v>0</v>
      </c>
      <c r="E368" s="27">
        <v>56</v>
      </c>
      <c r="F368" s="27" t="s">
        <v>3</v>
      </c>
      <c r="G368" s="27"/>
      <c r="H368" s="27">
        <v>1</v>
      </c>
      <c r="I368" s="27"/>
      <c r="J368" s="27"/>
      <c r="K368" s="30" t="s">
        <v>5</v>
      </c>
      <c r="L368" s="31" t="s">
        <v>104</v>
      </c>
      <c r="M368" s="32" t="s">
        <v>105</v>
      </c>
      <c r="N368" s="29" t="s">
        <v>99</v>
      </c>
      <c r="O368" s="29"/>
    </row>
    <row r="369" spans="1:15" ht="14.25" customHeight="1" x14ac:dyDescent="0.2">
      <c r="A369" s="27">
        <v>1991</v>
      </c>
      <c r="B369" s="28">
        <v>42992</v>
      </c>
      <c r="C369" s="29" t="s">
        <v>43</v>
      </c>
      <c r="D369" s="27">
        <v>6</v>
      </c>
      <c r="E369" s="27">
        <v>7</v>
      </c>
      <c r="F369" s="27" t="s">
        <v>3</v>
      </c>
      <c r="G369" s="27"/>
      <c r="H369" s="27">
        <v>1</v>
      </c>
      <c r="I369" s="27"/>
      <c r="J369" s="27"/>
      <c r="K369" s="30" t="s">
        <v>2</v>
      </c>
      <c r="L369" s="31" t="s">
        <v>24</v>
      </c>
      <c r="M369" s="32" t="s">
        <v>74</v>
      </c>
      <c r="N369" s="29" t="s">
        <v>99</v>
      </c>
      <c r="O369" s="29"/>
    </row>
    <row r="370" spans="1:15" ht="14.25" customHeight="1" x14ac:dyDescent="0.2">
      <c r="A370" s="27">
        <v>1991</v>
      </c>
      <c r="B370" s="28">
        <v>42998</v>
      </c>
      <c r="C370" s="29" t="s">
        <v>121</v>
      </c>
      <c r="D370" s="27">
        <v>0</v>
      </c>
      <c r="E370" s="27">
        <v>6</v>
      </c>
      <c r="F370" s="27" t="s">
        <v>3</v>
      </c>
      <c r="G370" s="27"/>
      <c r="H370" s="27">
        <v>1</v>
      </c>
      <c r="I370" s="27"/>
      <c r="J370" s="27"/>
      <c r="K370" s="30" t="s">
        <v>5</v>
      </c>
      <c r="L370" s="31" t="s">
        <v>58</v>
      </c>
      <c r="M370" s="32"/>
      <c r="N370" s="29" t="s">
        <v>99</v>
      </c>
      <c r="O370" s="29"/>
    </row>
    <row r="371" spans="1:15" ht="14.25" customHeight="1" x14ac:dyDescent="0.2">
      <c r="A371" s="27">
        <v>1991</v>
      </c>
      <c r="B371" s="28">
        <v>43005</v>
      </c>
      <c r="C371" s="29" t="s">
        <v>26</v>
      </c>
      <c r="D371" s="27">
        <v>27</v>
      </c>
      <c r="E371" s="27">
        <v>12</v>
      </c>
      <c r="F371" s="27" t="s">
        <v>13</v>
      </c>
      <c r="G371" s="27">
        <v>1</v>
      </c>
      <c r="H371" s="27"/>
      <c r="I371" s="27"/>
      <c r="J371" s="27"/>
      <c r="K371" s="30" t="s">
        <v>2</v>
      </c>
      <c r="L371" s="31" t="s">
        <v>24</v>
      </c>
      <c r="M371" s="32" t="s">
        <v>74</v>
      </c>
      <c r="N371" s="29" t="s">
        <v>99</v>
      </c>
      <c r="O371" s="29"/>
    </row>
    <row r="372" spans="1:15" ht="14.25" customHeight="1" x14ac:dyDescent="0.2">
      <c r="A372" s="27">
        <v>1991</v>
      </c>
      <c r="B372" s="28">
        <v>43012</v>
      </c>
      <c r="C372" s="29" t="s">
        <v>27</v>
      </c>
      <c r="D372" s="27">
        <v>0</v>
      </c>
      <c r="E372" s="27">
        <v>21</v>
      </c>
      <c r="F372" s="27" t="s">
        <v>3</v>
      </c>
      <c r="G372" s="27"/>
      <c r="H372" s="27">
        <v>1</v>
      </c>
      <c r="I372" s="27"/>
      <c r="J372" s="27"/>
      <c r="K372" s="30" t="s">
        <v>5</v>
      </c>
      <c r="L372" s="31" t="s">
        <v>27</v>
      </c>
      <c r="M372" s="32"/>
      <c r="N372" s="29" t="s">
        <v>99</v>
      </c>
      <c r="O372" s="29"/>
    </row>
    <row r="373" spans="1:15" ht="14.25" customHeight="1" x14ac:dyDescent="0.2">
      <c r="A373" s="27">
        <v>1991</v>
      </c>
      <c r="B373" s="28">
        <v>43019</v>
      </c>
      <c r="C373" s="29" t="s">
        <v>1</v>
      </c>
      <c r="D373" s="27">
        <v>16</v>
      </c>
      <c r="E373" s="27">
        <v>14</v>
      </c>
      <c r="F373" s="27" t="s">
        <v>13</v>
      </c>
      <c r="G373" s="27">
        <v>1</v>
      </c>
      <c r="H373" s="27"/>
      <c r="I373" s="27"/>
      <c r="J373" s="27"/>
      <c r="K373" s="30" t="s">
        <v>5</v>
      </c>
      <c r="L373" s="31" t="s">
        <v>1</v>
      </c>
      <c r="M373" s="32"/>
      <c r="N373" s="29" t="s">
        <v>99</v>
      </c>
      <c r="O373" s="29"/>
    </row>
    <row r="374" spans="1:15" ht="14.25" customHeight="1" x14ac:dyDescent="0.2">
      <c r="A374" s="27">
        <v>1991</v>
      </c>
      <c r="B374" s="28">
        <v>43026</v>
      </c>
      <c r="C374" s="29" t="s">
        <v>45</v>
      </c>
      <c r="D374" s="27">
        <v>13</v>
      </c>
      <c r="E374" s="27">
        <v>42</v>
      </c>
      <c r="F374" s="27" t="s">
        <v>3</v>
      </c>
      <c r="G374" s="27"/>
      <c r="H374" s="27">
        <v>1</v>
      </c>
      <c r="I374" s="27"/>
      <c r="J374" s="27"/>
      <c r="K374" s="30" t="s">
        <v>5</v>
      </c>
      <c r="L374" s="31" t="s">
        <v>46</v>
      </c>
      <c r="M374" s="32"/>
      <c r="N374" s="29" t="s">
        <v>99</v>
      </c>
      <c r="O374" s="29"/>
    </row>
    <row r="375" spans="1:15" ht="14.25" customHeight="1" x14ac:dyDescent="0.2">
      <c r="A375" s="27">
        <v>1991</v>
      </c>
      <c r="B375" s="28">
        <v>43033</v>
      </c>
      <c r="C375" s="29" t="s">
        <v>122</v>
      </c>
      <c r="D375" s="27">
        <v>9</v>
      </c>
      <c r="E375" s="27">
        <v>27</v>
      </c>
      <c r="F375" s="27" t="s">
        <v>3</v>
      </c>
      <c r="G375" s="27"/>
      <c r="H375" s="27">
        <v>1</v>
      </c>
      <c r="I375" s="27"/>
      <c r="J375" s="27"/>
      <c r="K375" s="30" t="s">
        <v>2</v>
      </c>
      <c r="L375" s="31" t="s">
        <v>24</v>
      </c>
      <c r="M375" s="32" t="s">
        <v>74</v>
      </c>
      <c r="N375" s="29" t="s">
        <v>99</v>
      </c>
      <c r="O375" s="29"/>
    </row>
    <row r="376" spans="1:15" ht="14.25" customHeight="1" x14ac:dyDescent="0.2">
      <c r="A376" s="27">
        <v>1991</v>
      </c>
      <c r="B376" s="28">
        <v>43040</v>
      </c>
      <c r="C376" s="29" t="s">
        <v>77</v>
      </c>
      <c r="D376" s="27">
        <v>0</v>
      </c>
      <c r="E376" s="27">
        <v>7</v>
      </c>
      <c r="F376" s="27" t="s">
        <v>3</v>
      </c>
      <c r="G376" s="27"/>
      <c r="H376" s="27">
        <v>1</v>
      </c>
      <c r="I376" s="27"/>
      <c r="J376" s="27"/>
      <c r="K376" s="30" t="s">
        <v>5</v>
      </c>
      <c r="L376" s="31" t="s">
        <v>24</v>
      </c>
      <c r="M376" s="32" t="s">
        <v>74</v>
      </c>
      <c r="N376" s="29" t="s">
        <v>99</v>
      </c>
      <c r="O376" s="29"/>
    </row>
    <row r="377" spans="1:15" ht="14.25" customHeight="1" x14ac:dyDescent="0.2">
      <c r="A377" s="27">
        <v>1991</v>
      </c>
      <c r="B377" s="28">
        <v>43047</v>
      </c>
      <c r="C377" s="29" t="s">
        <v>82</v>
      </c>
      <c r="D377" s="27">
        <v>13</v>
      </c>
      <c r="E377" s="27">
        <v>0</v>
      </c>
      <c r="F377" s="27" t="s">
        <v>13</v>
      </c>
      <c r="G377" s="27">
        <v>1</v>
      </c>
      <c r="H377" s="27"/>
      <c r="I377" s="27"/>
      <c r="J377" s="27"/>
      <c r="K377" s="30" t="s">
        <v>2</v>
      </c>
      <c r="L377" s="31" t="s">
        <v>24</v>
      </c>
      <c r="M377" s="32" t="s">
        <v>74</v>
      </c>
      <c r="N377" s="29" t="s">
        <v>99</v>
      </c>
      <c r="O377" s="29"/>
    </row>
    <row r="378" spans="1:15" ht="14.25" customHeight="1" x14ac:dyDescent="0.2">
      <c r="A378" s="21">
        <v>1992</v>
      </c>
      <c r="B378" s="22">
        <v>42982</v>
      </c>
      <c r="C378" s="23" t="s">
        <v>42</v>
      </c>
      <c r="D378" s="21">
        <v>7</v>
      </c>
      <c r="E378" s="21">
        <v>12</v>
      </c>
      <c r="F378" s="21" t="s">
        <v>3</v>
      </c>
      <c r="G378" s="21"/>
      <c r="H378" s="21">
        <v>1</v>
      </c>
      <c r="I378" s="21"/>
      <c r="J378" s="21"/>
      <c r="K378" s="24" t="s">
        <v>2</v>
      </c>
      <c r="L378" s="25" t="s">
        <v>24</v>
      </c>
      <c r="M378" s="26" t="s">
        <v>74</v>
      </c>
      <c r="N378" s="23" t="s">
        <v>99</v>
      </c>
      <c r="O378" s="23"/>
    </row>
    <row r="379" spans="1:15" ht="14.25" customHeight="1" x14ac:dyDescent="0.2">
      <c r="A379" s="21">
        <v>1992</v>
      </c>
      <c r="B379" s="22">
        <v>42989</v>
      </c>
      <c r="C379" s="23" t="s">
        <v>123</v>
      </c>
      <c r="D379" s="21">
        <v>9</v>
      </c>
      <c r="E379" s="21">
        <v>6</v>
      </c>
      <c r="F379" s="21" t="s">
        <v>13</v>
      </c>
      <c r="G379" s="21">
        <v>1</v>
      </c>
      <c r="H379" s="21"/>
      <c r="I379" s="21"/>
      <c r="J379" s="21"/>
      <c r="K379" s="24" t="s">
        <v>5</v>
      </c>
      <c r="L379" s="25" t="s">
        <v>124</v>
      </c>
      <c r="M379" s="26"/>
      <c r="N379" s="23" t="s">
        <v>99</v>
      </c>
      <c r="O379" s="23"/>
    </row>
    <row r="380" spans="1:15" ht="14.25" customHeight="1" x14ac:dyDescent="0.2">
      <c r="A380" s="21">
        <v>1992</v>
      </c>
      <c r="B380" s="22">
        <v>42996</v>
      </c>
      <c r="C380" s="23" t="s">
        <v>82</v>
      </c>
      <c r="D380" s="21">
        <v>29</v>
      </c>
      <c r="E380" s="21">
        <v>7</v>
      </c>
      <c r="F380" s="21" t="s">
        <v>13</v>
      </c>
      <c r="G380" s="21">
        <v>1</v>
      </c>
      <c r="H380" s="21"/>
      <c r="I380" s="21"/>
      <c r="J380" s="21"/>
      <c r="K380" s="24" t="s">
        <v>5</v>
      </c>
      <c r="L380" s="25" t="s">
        <v>24</v>
      </c>
      <c r="M380" s="26" t="s">
        <v>74</v>
      </c>
      <c r="N380" s="23" t="s">
        <v>99</v>
      </c>
      <c r="O380" s="23"/>
    </row>
    <row r="381" spans="1:15" ht="14.25" customHeight="1" x14ac:dyDescent="0.2">
      <c r="A381" s="21">
        <v>1992</v>
      </c>
      <c r="B381" s="22">
        <v>43010</v>
      </c>
      <c r="C381" s="23" t="s">
        <v>45</v>
      </c>
      <c r="D381" s="21">
        <v>14</v>
      </c>
      <c r="E381" s="21">
        <v>7</v>
      </c>
      <c r="F381" s="21" t="s">
        <v>13</v>
      </c>
      <c r="G381" s="21">
        <v>1</v>
      </c>
      <c r="H381" s="21"/>
      <c r="I381" s="21"/>
      <c r="J381" s="21"/>
      <c r="K381" s="24" t="s">
        <v>5</v>
      </c>
      <c r="L381" s="25" t="s">
        <v>46</v>
      </c>
      <c r="M381" s="26"/>
      <c r="N381" s="23" t="s">
        <v>99</v>
      </c>
      <c r="O381" s="23"/>
    </row>
    <row r="382" spans="1:15" ht="14.25" customHeight="1" x14ac:dyDescent="0.2">
      <c r="A382" s="21">
        <v>1992</v>
      </c>
      <c r="B382" s="22">
        <v>43017</v>
      </c>
      <c r="C382" s="23" t="s">
        <v>121</v>
      </c>
      <c r="D382" s="21">
        <v>7</v>
      </c>
      <c r="E382" s="21">
        <v>8</v>
      </c>
      <c r="F382" s="21" t="s">
        <v>3</v>
      </c>
      <c r="G382" s="21"/>
      <c r="H382" s="21">
        <v>1</v>
      </c>
      <c r="I382" s="21"/>
      <c r="J382" s="21"/>
      <c r="K382" s="24" t="s">
        <v>5</v>
      </c>
      <c r="L382" s="25" t="s">
        <v>58</v>
      </c>
      <c r="M382" s="26"/>
      <c r="N382" s="23" t="s">
        <v>99</v>
      </c>
      <c r="O382" s="23"/>
    </row>
    <row r="383" spans="1:15" ht="14.25" customHeight="1" x14ac:dyDescent="0.2">
      <c r="A383" s="21">
        <v>1992</v>
      </c>
      <c r="B383" s="22">
        <v>43024</v>
      </c>
      <c r="C383" s="23" t="s">
        <v>1</v>
      </c>
      <c r="D383" s="21">
        <v>13</v>
      </c>
      <c r="E383" s="21">
        <v>28</v>
      </c>
      <c r="F383" s="21" t="s">
        <v>3</v>
      </c>
      <c r="G383" s="21"/>
      <c r="H383" s="21">
        <v>1</v>
      </c>
      <c r="I383" s="21"/>
      <c r="J383" s="21"/>
      <c r="K383" s="24" t="s">
        <v>2</v>
      </c>
      <c r="L383" s="25" t="s">
        <v>24</v>
      </c>
      <c r="M383" s="26" t="s">
        <v>74</v>
      </c>
      <c r="N383" s="23" t="s">
        <v>99</v>
      </c>
      <c r="O383" s="23"/>
    </row>
    <row r="384" spans="1:15" ht="14.25" customHeight="1" x14ac:dyDescent="0.2">
      <c r="A384" s="21">
        <v>1992</v>
      </c>
      <c r="B384" s="22">
        <v>43031</v>
      </c>
      <c r="C384" s="23" t="s">
        <v>26</v>
      </c>
      <c r="D384" s="21">
        <v>22</v>
      </c>
      <c r="E384" s="21">
        <v>45</v>
      </c>
      <c r="F384" s="21" t="s">
        <v>3</v>
      </c>
      <c r="G384" s="21"/>
      <c r="H384" s="21">
        <v>1</v>
      </c>
      <c r="I384" s="21"/>
      <c r="J384" s="21"/>
      <c r="K384" s="24" t="s">
        <v>2</v>
      </c>
      <c r="L384" s="25" t="s">
        <v>24</v>
      </c>
      <c r="M384" s="26" t="s">
        <v>74</v>
      </c>
      <c r="N384" s="23" t="s">
        <v>99</v>
      </c>
      <c r="O384" s="23"/>
    </row>
    <row r="385" spans="1:15" ht="14.25" customHeight="1" x14ac:dyDescent="0.2">
      <c r="A385" s="21">
        <v>1992</v>
      </c>
      <c r="B385" s="22">
        <v>43038</v>
      </c>
      <c r="C385" s="23" t="s">
        <v>77</v>
      </c>
      <c r="D385" s="21">
        <v>7</v>
      </c>
      <c r="E385" s="21">
        <v>35</v>
      </c>
      <c r="F385" s="21" t="s">
        <v>3</v>
      </c>
      <c r="G385" s="21"/>
      <c r="H385" s="21">
        <v>1</v>
      </c>
      <c r="I385" s="21"/>
      <c r="J385" s="21"/>
      <c r="K385" s="24" t="s">
        <v>2</v>
      </c>
      <c r="L385" s="25" t="s">
        <v>24</v>
      </c>
      <c r="M385" s="26" t="s">
        <v>74</v>
      </c>
      <c r="N385" s="23" t="s">
        <v>99</v>
      </c>
      <c r="O385" s="23"/>
    </row>
    <row r="386" spans="1:15" ht="14.25" customHeight="1" x14ac:dyDescent="0.2">
      <c r="A386" s="21">
        <v>1992</v>
      </c>
      <c r="B386" s="22">
        <v>43045</v>
      </c>
      <c r="C386" s="23" t="s">
        <v>122</v>
      </c>
      <c r="D386" s="21">
        <v>0</v>
      </c>
      <c r="E386" s="21">
        <v>21</v>
      </c>
      <c r="F386" s="21" t="s">
        <v>3</v>
      </c>
      <c r="G386" s="21"/>
      <c r="H386" s="21">
        <v>1</v>
      </c>
      <c r="I386" s="21"/>
      <c r="J386" s="21"/>
      <c r="K386" s="24" t="s">
        <v>5</v>
      </c>
      <c r="L386" s="25" t="s">
        <v>58</v>
      </c>
      <c r="M386" s="26"/>
      <c r="N386" s="23" t="s">
        <v>99</v>
      </c>
      <c r="O386" s="23"/>
    </row>
    <row r="387" spans="1:15" ht="14.25" customHeight="1" x14ac:dyDescent="0.2">
      <c r="A387" s="21">
        <v>1992</v>
      </c>
      <c r="B387" s="22">
        <v>43052</v>
      </c>
      <c r="C387" s="23" t="s">
        <v>82</v>
      </c>
      <c r="D387" s="21">
        <v>14</v>
      </c>
      <c r="E387" s="21">
        <v>6</v>
      </c>
      <c r="F387" s="21" t="s">
        <v>13</v>
      </c>
      <c r="G387" s="21">
        <v>1</v>
      </c>
      <c r="H387" s="21"/>
      <c r="I387" s="21"/>
      <c r="J387" s="21"/>
      <c r="K387" s="24" t="s">
        <v>2</v>
      </c>
      <c r="L387" s="25" t="s">
        <v>24</v>
      </c>
      <c r="M387" s="26" t="s">
        <v>74</v>
      </c>
      <c r="N387" s="23" t="s">
        <v>99</v>
      </c>
      <c r="O387" s="23"/>
    </row>
    <row r="388" spans="1:15" ht="14.25" customHeight="1" x14ac:dyDescent="0.2">
      <c r="A388" s="21">
        <v>1992</v>
      </c>
      <c r="B388" s="22">
        <v>43059</v>
      </c>
      <c r="C388" s="23" t="s">
        <v>77</v>
      </c>
      <c r="D388" s="21">
        <v>6</v>
      </c>
      <c r="E388" s="21">
        <v>38</v>
      </c>
      <c r="F388" s="21" t="s">
        <v>3</v>
      </c>
      <c r="G388" s="21"/>
      <c r="H388" s="21">
        <v>1</v>
      </c>
      <c r="I388" s="21"/>
      <c r="J388" s="21"/>
      <c r="K388" s="24" t="s">
        <v>5</v>
      </c>
      <c r="L388" s="25" t="s">
        <v>24</v>
      </c>
      <c r="M388" s="26" t="s">
        <v>74</v>
      </c>
      <c r="N388" s="23" t="s">
        <v>99</v>
      </c>
      <c r="O388" s="23" t="s">
        <v>113</v>
      </c>
    </row>
    <row r="389" spans="1:15" ht="14.25" customHeight="1" x14ac:dyDescent="0.2">
      <c r="A389" s="27">
        <v>1993</v>
      </c>
      <c r="B389" s="28">
        <v>42981</v>
      </c>
      <c r="C389" s="29" t="s">
        <v>42</v>
      </c>
      <c r="D389" s="27">
        <v>0</v>
      </c>
      <c r="E389" s="27">
        <v>17</v>
      </c>
      <c r="F389" s="27" t="s">
        <v>3</v>
      </c>
      <c r="G389" s="27"/>
      <c r="H389" s="27">
        <v>1</v>
      </c>
      <c r="I389" s="27"/>
      <c r="J389" s="27"/>
      <c r="K389" s="30" t="s">
        <v>5</v>
      </c>
      <c r="L389" s="31" t="s">
        <v>42</v>
      </c>
      <c r="M389" s="32"/>
      <c r="N389" s="29" t="s">
        <v>99</v>
      </c>
      <c r="O389" s="29"/>
    </row>
    <row r="390" spans="1:15" ht="14.25" customHeight="1" x14ac:dyDescent="0.2">
      <c r="A390" s="27">
        <v>1993</v>
      </c>
      <c r="B390" s="28">
        <v>42989</v>
      </c>
      <c r="C390" s="29" t="s">
        <v>123</v>
      </c>
      <c r="D390" s="27">
        <v>21</v>
      </c>
      <c r="E390" s="27">
        <v>33</v>
      </c>
      <c r="F390" s="27" t="s">
        <v>3</v>
      </c>
      <c r="G390" s="27"/>
      <c r="H390" s="27">
        <v>1</v>
      </c>
      <c r="I390" s="27"/>
      <c r="J390" s="27"/>
      <c r="K390" s="30" t="s">
        <v>2</v>
      </c>
      <c r="L390" s="31" t="s">
        <v>24</v>
      </c>
      <c r="M390" s="32" t="s">
        <v>74</v>
      </c>
      <c r="N390" s="29" t="s">
        <v>99</v>
      </c>
      <c r="O390" s="29"/>
    </row>
    <row r="391" spans="1:15" ht="14.25" customHeight="1" x14ac:dyDescent="0.2">
      <c r="A391" s="27">
        <v>1993</v>
      </c>
      <c r="B391" s="28">
        <v>42996</v>
      </c>
      <c r="C391" s="29" t="s">
        <v>82</v>
      </c>
      <c r="D391" s="27">
        <v>21</v>
      </c>
      <c r="E391" s="27">
        <v>7</v>
      </c>
      <c r="F391" s="27" t="s">
        <v>13</v>
      </c>
      <c r="G391" s="27">
        <v>1</v>
      </c>
      <c r="H391" s="27"/>
      <c r="I391" s="27"/>
      <c r="J391" s="27"/>
      <c r="K391" s="30" t="s">
        <v>2</v>
      </c>
      <c r="L391" s="31" t="s">
        <v>24</v>
      </c>
      <c r="M391" s="32" t="s">
        <v>74</v>
      </c>
      <c r="N391" s="29" t="s">
        <v>99</v>
      </c>
      <c r="O391" s="29"/>
    </row>
    <row r="392" spans="1:15" ht="14.25" customHeight="1" x14ac:dyDescent="0.2">
      <c r="A392" s="27">
        <v>1993</v>
      </c>
      <c r="B392" s="28">
        <v>43010</v>
      </c>
      <c r="C392" s="29" t="s">
        <v>45</v>
      </c>
      <c r="D392" s="27">
        <v>0</v>
      </c>
      <c r="E392" s="27">
        <v>28</v>
      </c>
      <c r="F392" s="27" t="s">
        <v>3</v>
      </c>
      <c r="G392" s="27"/>
      <c r="H392" s="27">
        <v>1</v>
      </c>
      <c r="I392" s="27"/>
      <c r="J392" s="27"/>
      <c r="K392" s="30" t="s">
        <v>2</v>
      </c>
      <c r="L392" s="31" t="s">
        <v>24</v>
      </c>
      <c r="M392" s="32" t="s">
        <v>74</v>
      </c>
      <c r="N392" s="29" t="s">
        <v>99</v>
      </c>
      <c r="O392" s="29"/>
    </row>
    <row r="393" spans="1:15" ht="14.25" customHeight="1" x14ac:dyDescent="0.2">
      <c r="A393" s="27">
        <v>1993</v>
      </c>
      <c r="B393" s="28">
        <v>43016</v>
      </c>
      <c r="C393" s="29" t="s">
        <v>121</v>
      </c>
      <c r="D393" s="27">
        <v>6</v>
      </c>
      <c r="E393" s="27">
        <v>34</v>
      </c>
      <c r="F393" s="27" t="s">
        <v>3</v>
      </c>
      <c r="G393" s="27"/>
      <c r="H393" s="27">
        <v>1</v>
      </c>
      <c r="I393" s="27"/>
      <c r="J393" s="27"/>
      <c r="K393" s="30" t="s">
        <v>2</v>
      </c>
      <c r="L393" s="31" t="s">
        <v>24</v>
      </c>
      <c r="M393" s="32" t="s">
        <v>74</v>
      </c>
      <c r="N393" s="29" t="s">
        <v>99</v>
      </c>
      <c r="O393" s="29"/>
    </row>
    <row r="394" spans="1:15" ht="14.25" customHeight="1" x14ac:dyDescent="0.2">
      <c r="A394" s="27">
        <v>1993</v>
      </c>
      <c r="B394" s="28">
        <v>43023</v>
      </c>
      <c r="C394" s="29" t="s">
        <v>1</v>
      </c>
      <c r="D394" s="27">
        <v>10</v>
      </c>
      <c r="E394" s="27">
        <v>7</v>
      </c>
      <c r="F394" s="27" t="s">
        <v>13</v>
      </c>
      <c r="G394" s="27">
        <v>1</v>
      </c>
      <c r="H394" s="27"/>
      <c r="I394" s="27"/>
      <c r="J394" s="27"/>
      <c r="K394" s="30" t="s">
        <v>5</v>
      </c>
      <c r="L394" s="31" t="s">
        <v>1</v>
      </c>
      <c r="M394" s="32"/>
      <c r="N394" s="29" t="s">
        <v>99</v>
      </c>
      <c r="O394" s="29"/>
    </row>
    <row r="395" spans="1:15" ht="14.25" customHeight="1" x14ac:dyDescent="0.2">
      <c r="A395" s="27">
        <v>1993</v>
      </c>
      <c r="B395" s="28">
        <v>43030</v>
      </c>
      <c r="C395" s="29" t="s">
        <v>26</v>
      </c>
      <c r="D395" s="27">
        <v>9</v>
      </c>
      <c r="E395" s="27">
        <v>34</v>
      </c>
      <c r="F395" s="27" t="s">
        <v>3</v>
      </c>
      <c r="G395" s="27"/>
      <c r="H395" s="27">
        <v>1</v>
      </c>
      <c r="I395" s="27"/>
      <c r="J395" s="27"/>
      <c r="K395" s="30" t="s">
        <v>5</v>
      </c>
      <c r="L395" s="31" t="s">
        <v>26</v>
      </c>
      <c r="M395" s="32"/>
      <c r="N395" s="29" t="s">
        <v>99</v>
      </c>
      <c r="O395" s="29"/>
    </row>
    <row r="396" spans="1:15" ht="14.25" customHeight="1" x14ac:dyDescent="0.2">
      <c r="A396" s="27">
        <v>1993</v>
      </c>
      <c r="B396" s="28">
        <v>43037</v>
      </c>
      <c r="C396" s="29" t="s">
        <v>77</v>
      </c>
      <c r="D396" s="27">
        <v>19</v>
      </c>
      <c r="E396" s="27">
        <v>42</v>
      </c>
      <c r="F396" s="27" t="s">
        <v>3</v>
      </c>
      <c r="G396" s="27"/>
      <c r="H396" s="27">
        <v>1</v>
      </c>
      <c r="I396" s="27"/>
      <c r="J396" s="27"/>
      <c r="K396" s="30" t="s">
        <v>5</v>
      </c>
      <c r="L396" s="31" t="s">
        <v>24</v>
      </c>
      <c r="M396" s="32" t="s">
        <v>74</v>
      </c>
      <c r="N396" s="29" t="s">
        <v>99</v>
      </c>
      <c r="O396" s="29"/>
    </row>
    <row r="397" spans="1:15" ht="14.25" customHeight="1" x14ac:dyDescent="0.2">
      <c r="A397" s="27">
        <v>1993</v>
      </c>
      <c r="B397" s="28">
        <v>43044</v>
      </c>
      <c r="C397" s="29" t="s">
        <v>122</v>
      </c>
      <c r="D397" s="27">
        <v>12</v>
      </c>
      <c r="E397" s="27">
        <v>22</v>
      </c>
      <c r="F397" s="27" t="s">
        <v>3</v>
      </c>
      <c r="G397" s="27"/>
      <c r="H397" s="27">
        <v>1</v>
      </c>
      <c r="I397" s="27"/>
      <c r="J397" s="27"/>
      <c r="K397" s="30" t="s">
        <v>2</v>
      </c>
      <c r="L397" s="31" t="s">
        <v>24</v>
      </c>
      <c r="M397" s="32" t="s">
        <v>74</v>
      </c>
      <c r="N397" s="29" t="s">
        <v>99</v>
      </c>
      <c r="O397" s="29"/>
    </row>
    <row r="398" spans="1:15" ht="14.25" customHeight="1" x14ac:dyDescent="0.2">
      <c r="A398" s="27">
        <v>1993</v>
      </c>
      <c r="B398" s="28">
        <v>43051</v>
      </c>
      <c r="C398" s="29" t="s">
        <v>82</v>
      </c>
      <c r="D398" s="27">
        <v>34</v>
      </c>
      <c r="E398" s="27">
        <v>0</v>
      </c>
      <c r="F398" s="27" t="s">
        <v>13</v>
      </c>
      <c r="G398" s="27">
        <v>1</v>
      </c>
      <c r="H398" s="27"/>
      <c r="I398" s="27"/>
      <c r="J398" s="27"/>
      <c r="K398" s="30" t="s">
        <v>5</v>
      </c>
      <c r="L398" s="31" t="s">
        <v>24</v>
      </c>
      <c r="M398" s="32" t="s">
        <v>74</v>
      </c>
      <c r="N398" s="29" t="s">
        <v>99</v>
      </c>
      <c r="O398" s="29"/>
    </row>
    <row r="399" spans="1:15" ht="14.25" customHeight="1" x14ac:dyDescent="0.2">
      <c r="A399" s="21">
        <v>1994</v>
      </c>
      <c r="B399" s="22">
        <v>42987</v>
      </c>
      <c r="C399" s="23" t="s">
        <v>125</v>
      </c>
      <c r="D399" s="21">
        <v>27</v>
      </c>
      <c r="E399" s="21">
        <v>3</v>
      </c>
      <c r="F399" s="21" t="s">
        <v>13</v>
      </c>
      <c r="G399" s="21">
        <v>1</v>
      </c>
      <c r="H399" s="21"/>
      <c r="I399" s="21"/>
      <c r="J399" s="21"/>
      <c r="K399" s="24" t="s">
        <v>5</v>
      </c>
      <c r="L399" s="25" t="s">
        <v>126</v>
      </c>
      <c r="M399" s="26"/>
      <c r="N399" s="23" t="s">
        <v>99</v>
      </c>
      <c r="O399" s="23"/>
    </row>
    <row r="400" spans="1:15" ht="14.25" customHeight="1" x14ac:dyDescent="0.2">
      <c r="A400" s="21">
        <v>1994</v>
      </c>
      <c r="B400" s="22">
        <v>42995</v>
      </c>
      <c r="C400" s="23" t="s">
        <v>127</v>
      </c>
      <c r="D400" s="21">
        <v>15</v>
      </c>
      <c r="E400" s="21">
        <v>0</v>
      </c>
      <c r="F400" s="21" t="s">
        <v>13</v>
      </c>
      <c r="G400" s="21">
        <v>1</v>
      </c>
      <c r="H400" s="21"/>
      <c r="I400" s="21"/>
      <c r="J400" s="21"/>
      <c r="K400" s="24" t="s">
        <v>2</v>
      </c>
      <c r="L400" s="25" t="s">
        <v>24</v>
      </c>
      <c r="M400" s="26" t="s">
        <v>74</v>
      </c>
      <c r="N400" s="23" t="s">
        <v>99</v>
      </c>
      <c r="O400" s="23"/>
    </row>
    <row r="401" spans="1:15" ht="14.25" customHeight="1" x14ac:dyDescent="0.2">
      <c r="A401" s="21">
        <v>1994</v>
      </c>
      <c r="B401" s="22">
        <v>43001</v>
      </c>
      <c r="C401" s="23" t="s">
        <v>82</v>
      </c>
      <c r="D401" s="21">
        <v>35</v>
      </c>
      <c r="E401" s="21">
        <v>0</v>
      </c>
      <c r="F401" s="21" t="s">
        <v>13</v>
      </c>
      <c r="G401" s="21">
        <v>1</v>
      </c>
      <c r="H401" s="21"/>
      <c r="I401" s="21"/>
      <c r="J401" s="21"/>
      <c r="K401" s="24" t="s">
        <v>2</v>
      </c>
      <c r="L401" s="25" t="s">
        <v>24</v>
      </c>
      <c r="M401" s="26" t="s">
        <v>74</v>
      </c>
      <c r="N401" s="23" t="s">
        <v>99</v>
      </c>
      <c r="O401" s="23"/>
    </row>
    <row r="402" spans="1:15" ht="14.25" customHeight="1" x14ac:dyDescent="0.2">
      <c r="A402" s="21">
        <v>1994</v>
      </c>
      <c r="B402" s="22">
        <v>43009</v>
      </c>
      <c r="C402" s="23" t="s">
        <v>26</v>
      </c>
      <c r="D402" s="21">
        <v>31</v>
      </c>
      <c r="E402" s="21">
        <v>7</v>
      </c>
      <c r="F402" s="21" t="s">
        <v>13</v>
      </c>
      <c r="G402" s="21">
        <v>1</v>
      </c>
      <c r="H402" s="21"/>
      <c r="I402" s="21"/>
      <c r="J402" s="21"/>
      <c r="K402" s="24" t="s">
        <v>2</v>
      </c>
      <c r="L402" s="25" t="s">
        <v>24</v>
      </c>
      <c r="M402" s="26" t="s">
        <v>74</v>
      </c>
      <c r="N402" s="23" t="s">
        <v>99</v>
      </c>
      <c r="O402" s="23"/>
    </row>
    <row r="403" spans="1:15" ht="14.25" customHeight="1" x14ac:dyDescent="0.2">
      <c r="A403" s="21">
        <v>1994</v>
      </c>
      <c r="B403" s="22">
        <v>43015</v>
      </c>
      <c r="C403" s="23" t="s">
        <v>27</v>
      </c>
      <c r="D403" s="21">
        <v>45</v>
      </c>
      <c r="E403" s="21">
        <v>13</v>
      </c>
      <c r="F403" s="21" t="s">
        <v>13</v>
      </c>
      <c r="G403" s="21">
        <v>1</v>
      </c>
      <c r="H403" s="21"/>
      <c r="I403" s="21"/>
      <c r="J403" s="21"/>
      <c r="K403" s="24" t="s">
        <v>5</v>
      </c>
      <c r="L403" s="25" t="s">
        <v>27</v>
      </c>
      <c r="M403" s="26"/>
      <c r="N403" s="23" t="s">
        <v>99</v>
      </c>
      <c r="O403" s="23"/>
    </row>
    <row r="404" spans="1:15" ht="14.25" customHeight="1" x14ac:dyDescent="0.2">
      <c r="A404" s="21">
        <v>1994</v>
      </c>
      <c r="B404" s="22">
        <v>43023</v>
      </c>
      <c r="C404" s="23" t="s">
        <v>45</v>
      </c>
      <c r="D404" s="21">
        <v>31</v>
      </c>
      <c r="E404" s="21">
        <v>0</v>
      </c>
      <c r="F404" s="21" t="s">
        <v>13</v>
      </c>
      <c r="G404" s="21">
        <v>1</v>
      </c>
      <c r="H404" s="21"/>
      <c r="I404" s="21"/>
      <c r="J404" s="21"/>
      <c r="K404" s="24" t="s">
        <v>2</v>
      </c>
      <c r="L404" s="25" t="s">
        <v>24</v>
      </c>
      <c r="M404" s="26" t="s">
        <v>74</v>
      </c>
      <c r="N404" s="23" t="s">
        <v>99</v>
      </c>
      <c r="O404" s="23"/>
    </row>
    <row r="405" spans="1:15" ht="14.25" customHeight="1" x14ac:dyDescent="0.2">
      <c r="A405" s="21">
        <v>1994</v>
      </c>
      <c r="B405" s="22">
        <v>43029</v>
      </c>
      <c r="C405" s="23" t="s">
        <v>1</v>
      </c>
      <c r="D405" s="21">
        <v>26</v>
      </c>
      <c r="E405" s="21">
        <v>0</v>
      </c>
      <c r="F405" s="21" t="s">
        <v>13</v>
      </c>
      <c r="G405" s="21">
        <v>1</v>
      </c>
      <c r="H405" s="21"/>
      <c r="I405" s="21"/>
      <c r="J405" s="21"/>
      <c r="K405" s="24" t="s">
        <v>5</v>
      </c>
      <c r="L405" s="25" t="s">
        <v>1</v>
      </c>
      <c r="M405" s="26"/>
      <c r="N405" s="23" t="s">
        <v>99</v>
      </c>
      <c r="O405" s="23"/>
    </row>
    <row r="406" spans="1:15" ht="14.25" customHeight="1" x14ac:dyDescent="0.2">
      <c r="A406" s="21">
        <v>1994</v>
      </c>
      <c r="B406" s="22">
        <v>43036</v>
      </c>
      <c r="C406" s="23" t="s">
        <v>121</v>
      </c>
      <c r="D406" s="21">
        <v>14</v>
      </c>
      <c r="E406" s="21">
        <v>35</v>
      </c>
      <c r="F406" s="21" t="s">
        <v>3</v>
      </c>
      <c r="G406" s="21"/>
      <c r="H406" s="21">
        <v>1</v>
      </c>
      <c r="I406" s="21"/>
      <c r="J406" s="21"/>
      <c r="K406" s="24" t="s">
        <v>2</v>
      </c>
      <c r="L406" s="25" t="s">
        <v>24</v>
      </c>
      <c r="M406" s="26" t="s">
        <v>74</v>
      </c>
      <c r="N406" s="23" t="s">
        <v>99</v>
      </c>
      <c r="O406" s="23"/>
    </row>
    <row r="407" spans="1:15" ht="14.25" customHeight="1" x14ac:dyDescent="0.2">
      <c r="A407" s="21">
        <v>1994</v>
      </c>
      <c r="B407" s="22">
        <v>43043</v>
      </c>
      <c r="C407" s="23" t="s">
        <v>122</v>
      </c>
      <c r="D407" s="21">
        <v>3</v>
      </c>
      <c r="E407" s="21">
        <v>15</v>
      </c>
      <c r="F407" s="21" t="s">
        <v>3</v>
      </c>
      <c r="G407" s="21"/>
      <c r="H407" s="21">
        <v>1</v>
      </c>
      <c r="I407" s="21"/>
      <c r="J407" s="21"/>
      <c r="K407" s="24" t="s">
        <v>5</v>
      </c>
      <c r="L407" s="25" t="s">
        <v>58</v>
      </c>
      <c r="M407" s="26"/>
      <c r="N407" s="23" t="s">
        <v>99</v>
      </c>
      <c r="O407" s="23"/>
    </row>
    <row r="408" spans="1:15" ht="14.25" customHeight="1" x14ac:dyDescent="0.2">
      <c r="A408" s="21">
        <v>1994</v>
      </c>
      <c r="B408" s="22">
        <v>43050</v>
      </c>
      <c r="C408" s="23" t="s">
        <v>82</v>
      </c>
      <c r="D408" s="21">
        <v>20</v>
      </c>
      <c r="E408" s="21">
        <v>21</v>
      </c>
      <c r="F408" s="21" t="s">
        <v>3</v>
      </c>
      <c r="G408" s="21"/>
      <c r="H408" s="21">
        <v>1</v>
      </c>
      <c r="I408" s="21"/>
      <c r="J408" s="21"/>
      <c r="K408" s="24" t="s">
        <v>2</v>
      </c>
      <c r="L408" s="25" t="s">
        <v>24</v>
      </c>
      <c r="M408" s="26" t="s">
        <v>74</v>
      </c>
      <c r="N408" s="23" t="s">
        <v>99</v>
      </c>
      <c r="O408" s="23"/>
    </row>
    <row r="409" spans="1:15" ht="14.25" customHeight="1" x14ac:dyDescent="0.2">
      <c r="A409" s="21">
        <v>1994</v>
      </c>
      <c r="B409" s="22">
        <v>43058</v>
      </c>
      <c r="C409" s="23" t="s">
        <v>122</v>
      </c>
      <c r="D409" s="21">
        <v>19</v>
      </c>
      <c r="E409" s="21">
        <v>12</v>
      </c>
      <c r="F409" s="21" t="s">
        <v>13</v>
      </c>
      <c r="G409" s="21">
        <v>1</v>
      </c>
      <c r="H409" s="21"/>
      <c r="I409" s="21"/>
      <c r="J409" s="21"/>
      <c r="K409" s="24" t="s">
        <v>2</v>
      </c>
      <c r="L409" s="25" t="s">
        <v>24</v>
      </c>
      <c r="M409" s="26" t="s">
        <v>74</v>
      </c>
      <c r="N409" s="23" t="s">
        <v>99</v>
      </c>
      <c r="O409" s="23" t="s">
        <v>113</v>
      </c>
    </row>
    <row r="410" spans="1:15" ht="14.25" customHeight="1" x14ac:dyDescent="0.2">
      <c r="A410" s="21">
        <v>1994</v>
      </c>
      <c r="B410" s="22">
        <v>43065</v>
      </c>
      <c r="C410" s="23" t="s">
        <v>121</v>
      </c>
      <c r="D410" s="21">
        <v>8</v>
      </c>
      <c r="E410" s="21">
        <v>10</v>
      </c>
      <c r="F410" s="21" t="s">
        <v>3</v>
      </c>
      <c r="G410" s="21"/>
      <c r="H410" s="21">
        <v>1</v>
      </c>
      <c r="I410" s="21"/>
      <c r="J410" s="21"/>
      <c r="K410" s="24" t="s">
        <v>5</v>
      </c>
      <c r="L410" s="25" t="s">
        <v>58</v>
      </c>
      <c r="M410" s="26" t="s">
        <v>128</v>
      </c>
      <c r="N410" s="23" t="s">
        <v>99</v>
      </c>
      <c r="O410" s="23" t="s">
        <v>129</v>
      </c>
    </row>
    <row r="411" spans="1:15" ht="14.25" customHeight="1" x14ac:dyDescent="0.2">
      <c r="A411" s="27">
        <v>1995</v>
      </c>
      <c r="B411" s="28">
        <v>42986</v>
      </c>
      <c r="C411" s="29" t="s">
        <v>125</v>
      </c>
      <c r="D411" s="27">
        <v>37</v>
      </c>
      <c r="E411" s="27">
        <v>0</v>
      </c>
      <c r="F411" s="27" t="s">
        <v>13</v>
      </c>
      <c r="G411" s="27">
        <v>1</v>
      </c>
      <c r="H411" s="27"/>
      <c r="I411" s="27"/>
      <c r="J411" s="27"/>
      <c r="K411" s="30" t="s">
        <v>2</v>
      </c>
      <c r="L411" s="31" t="s">
        <v>24</v>
      </c>
      <c r="M411" s="32" t="s">
        <v>74</v>
      </c>
      <c r="N411" s="29" t="s">
        <v>99</v>
      </c>
      <c r="O411" s="29"/>
    </row>
    <row r="412" spans="1:15" ht="14.25" customHeight="1" x14ac:dyDescent="0.2">
      <c r="A412" s="27">
        <v>1995</v>
      </c>
      <c r="B412" s="28">
        <v>42993</v>
      </c>
      <c r="C412" s="29" t="s">
        <v>127</v>
      </c>
      <c r="D412" s="27">
        <v>14</v>
      </c>
      <c r="E412" s="27">
        <v>22</v>
      </c>
      <c r="F412" s="27" t="s">
        <v>3</v>
      </c>
      <c r="G412" s="27"/>
      <c r="H412" s="27">
        <v>1</v>
      </c>
      <c r="I412" s="27"/>
      <c r="J412" s="27"/>
      <c r="K412" s="30" t="s">
        <v>5</v>
      </c>
      <c r="L412" s="31" t="s">
        <v>127</v>
      </c>
      <c r="M412" s="32"/>
      <c r="N412" s="29" t="s">
        <v>99</v>
      </c>
      <c r="O412" s="29"/>
    </row>
    <row r="413" spans="1:15" ht="14.25" customHeight="1" x14ac:dyDescent="0.2">
      <c r="A413" s="27">
        <v>1995</v>
      </c>
      <c r="B413" s="28">
        <v>43000</v>
      </c>
      <c r="C413" s="29" t="s">
        <v>82</v>
      </c>
      <c r="D413" s="27">
        <v>26</v>
      </c>
      <c r="E413" s="27">
        <v>21</v>
      </c>
      <c r="F413" s="27" t="s">
        <v>13</v>
      </c>
      <c r="G413" s="27">
        <v>1</v>
      </c>
      <c r="H413" s="27"/>
      <c r="I413" s="27"/>
      <c r="J413" s="27"/>
      <c r="K413" s="30" t="s">
        <v>5</v>
      </c>
      <c r="L413" s="31" t="s">
        <v>34</v>
      </c>
      <c r="M413" s="32"/>
      <c r="N413" s="29" t="s">
        <v>99</v>
      </c>
      <c r="O413" s="29"/>
    </row>
    <row r="414" spans="1:15" ht="14.25" customHeight="1" x14ac:dyDescent="0.2">
      <c r="A414" s="27">
        <v>1995</v>
      </c>
      <c r="B414" s="28">
        <v>43007</v>
      </c>
      <c r="C414" s="29" t="s">
        <v>26</v>
      </c>
      <c r="D414" s="27">
        <v>17</v>
      </c>
      <c r="E414" s="27">
        <v>7</v>
      </c>
      <c r="F414" s="27" t="s">
        <v>13</v>
      </c>
      <c r="G414" s="27">
        <v>1</v>
      </c>
      <c r="H414" s="27"/>
      <c r="I414" s="27"/>
      <c r="J414" s="27"/>
      <c r="K414" s="30" t="s">
        <v>5</v>
      </c>
      <c r="L414" s="31" t="s">
        <v>26</v>
      </c>
      <c r="M414" s="32"/>
      <c r="N414" s="29" t="s">
        <v>99</v>
      </c>
      <c r="O414" s="29"/>
    </row>
    <row r="415" spans="1:15" ht="14.25" customHeight="1" x14ac:dyDescent="0.2">
      <c r="A415" s="27">
        <v>1995</v>
      </c>
      <c r="B415" s="28">
        <v>43014</v>
      </c>
      <c r="C415" s="29" t="s">
        <v>27</v>
      </c>
      <c r="D415" s="27">
        <v>41</v>
      </c>
      <c r="E415" s="27">
        <v>12</v>
      </c>
      <c r="F415" s="27" t="s">
        <v>13</v>
      </c>
      <c r="G415" s="27">
        <v>1</v>
      </c>
      <c r="H415" s="27"/>
      <c r="I415" s="27"/>
      <c r="J415" s="27"/>
      <c r="K415" s="30" t="s">
        <v>2</v>
      </c>
      <c r="L415" s="31" t="s">
        <v>24</v>
      </c>
      <c r="M415" s="32" t="s">
        <v>74</v>
      </c>
      <c r="N415" s="29" t="s">
        <v>99</v>
      </c>
      <c r="O415" s="29"/>
    </row>
    <row r="416" spans="1:15" ht="14.25" customHeight="1" x14ac:dyDescent="0.2">
      <c r="A416" s="27">
        <v>1995</v>
      </c>
      <c r="B416" s="28">
        <v>43021</v>
      </c>
      <c r="C416" s="29" t="s">
        <v>45</v>
      </c>
      <c r="D416" s="27">
        <v>28</v>
      </c>
      <c r="E416" s="27">
        <v>35</v>
      </c>
      <c r="F416" s="27" t="s">
        <v>3</v>
      </c>
      <c r="G416" s="27"/>
      <c r="H416" s="27">
        <v>1</v>
      </c>
      <c r="I416" s="27"/>
      <c r="J416" s="27"/>
      <c r="K416" s="30" t="s">
        <v>5</v>
      </c>
      <c r="L416" s="31" t="s">
        <v>46</v>
      </c>
      <c r="M416" s="32"/>
      <c r="N416" s="29" t="s">
        <v>99</v>
      </c>
      <c r="O416" s="29"/>
    </row>
    <row r="417" spans="1:15" ht="14.25" customHeight="1" x14ac:dyDescent="0.2">
      <c r="A417" s="27">
        <v>1995</v>
      </c>
      <c r="B417" s="28">
        <v>43029</v>
      </c>
      <c r="C417" s="29" t="s">
        <v>1</v>
      </c>
      <c r="D417" s="27">
        <v>46</v>
      </c>
      <c r="E417" s="27">
        <v>12</v>
      </c>
      <c r="F417" s="27" t="s">
        <v>13</v>
      </c>
      <c r="G417" s="27">
        <v>1</v>
      </c>
      <c r="H417" s="27"/>
      <c r="I417" s="27"/>
      <c r="J417" s="27"/>
      <c r="K417" s="30" t="s">
        <v>2</v>
      </c>
      <c r="L417" s="31" t="s">
        <v>24</v>
      </c>
      <c r="M417" s="32" t="s">
        <v>74</v>
      </c>
      <c r="N417" s="29" t="s">
        <v>99</v>
      </c>
      <c r="O417" s="29"/>
    </row>
    <row r="418" spans="1:15" ht="14.25" customHeight="1" x14ac:dyDescent="0.2">
      <c r="A418" s="27">
        <v>1995</v>
      </c>
      <c r="B418" s="28">
        <v>43035</v>
      </c>
      <c r="C418" s="29" t="s">
        <v>121</v>
      </c>
      <c r="D418" s="27">
        <v>7</v>
      </c>
      <c r="E418" s="27">
        <v>13</v>
      </c>
      <c r="F418" s="27" t="s">
        <v>3</v>
      </c>
      <c r="G418" s="27"/>
      <c r="H418" s="27">
        <v>1</v>
      </c>
      <c r="I418" s="27"/>
      <c r="J418" s="27"/>
      <c r="K418" s="30" t="s">
        <v>5</v>
      </c>
      <c r="L418" s="31" t="s">
        <v>58</v>
      </c>
      <c r="M418" s="32" t="s">
        <v>128</v>
      </c>
      <c r="N418" s="29" t="s">
        <v>99</v>
      </c>
      <c r="O418" s="29"/>
    </row>
    <row r="419" spans="1:15" ht="14.25" customHeight="1" x14ac:dyDescent="0.2">
      <c r="A419" s="27">
        <v>1995</v>
      </c>
      <c r="B419" s="28">
        <v>43043</v>
      </c>
      <c r="C419" s="29" t="s">
        <v>122</v>
      </c>
      <c r="D419" s="27">
        <v>10</v>
      </c>
      <c r="E419" s="27">
        <v>48</v>
      </c>
      <c r="F419" s="27" t="s">
        <v>3</v>
      </c>
      <c r="G419" s="27"/>
      <c r="H419" s="27">
        <v>1</v>
      </c>
      <c r="I419" s="27"/>
      <c r="J419" s="27"/>
      <c r="K419" s="30" t="s">
        <v>2</v>
      </c>
      <c r="L419" s="31" t="s">
        <v>24</v>
      </c>
      <c r="M419" s="32" t="s">
        <v>74</v>
      </c>
      <c r="N419" s="29" t="s">
        <v>99</v>
      </c>
      <c r="O419" s="29"/>
    </row>
    <row r="420" spans="1:15" ht="14.25" customHeight="1" x14ac:dyDescent="0.2">
      <c r="A420" s="27">
        <v>1995</v>
      </c>
      <c r="B420" s="28">
        <v>43049</v>
      </c>
      <c r="C420" s="29" t="s">
        <v>82</v>
      </c>
      <c r="D420" s="27">
        <v>12</v>
      </c>
      <c r="E420" s="27">
        <v>34</v>
      </c>
      <c r="F420" s="27" t="s">
        <v>3</v>
      </c>
      <c r="G420" s="27"/>
      <c r="H420" s="27">
        <v>1</v>
      </c>
      <c r="I420" s="27"/>
      <c r="J420" s="27"/>
      <c r="K420" s="30" t="s">
        <v>2</v>
      </c>
      <c r="L420" s="31" t="s">
        <v>24</v>
      </c>
      <c r="M420" s="32" t="s">
        <v>74</v>
      </c>
      <c r="N420" s="29" t="s">
        <v>99</v>
      </c>
      <c r="O420" s="29"/>
    </row>
    <row r="421" spans="1:15" ht="14.25" customHeight="1" x14ac:dyDescent="0.2">
      <c r="A421" s="27">
        <v>1995</v>
      </c>
      <c r="B421" s="28">
        <v>43056</v>
      </c>
      <c r="C421" s="29" t="s">
        <v>122</v>
      </c>
      <c r="D421" s="27">
        <v>14</v>
      </c>
      <c r="E421" s="27">
        <v>47</v>
      </c>
      <c r="F421" s="27" t="s">
        <v>3</v>
      </c>
      <c r="G421" s="27"/>
      <c r="H421" s="27">
        <v>1</v>
      </c>
      <c r="I421" s="27"/>
      <c r="J421" s="27"/>
      <c r="K421" s="30" t="s">
        <v>5</v>
      </c>
      <c r="L421" s="31" t="s">
        <v>58</v>
      </c>
      <c r="M421" s="32"/>
      <c r="N421" s="29" t="s">
        <v>99</v>
      </c>
      <c r="O421" s="29" t="s">
        <v>129</v>
      </c>
    </row>
    <row r="422" spans="1:15" ht="14.25" customHeight="1" x14ac:dyDescent="0.2">
      <c r="A422" s="21">
        <v>1996</v>
      </c>
      <c r="B422" s="22">
        <v>42984</v>
      </c>
      <c r="C422" s="23" t="s">
        <v>130</v>
      </c>
      <c r="D422" s="21">
        <v>35</v>
      </c>
      <c r="E422" s="21">
        <v>7</v>
      </c>
      <c r="F422" s="21" t="s">
        <v>13</v>
      </c>
      <c r="G422" s="21">
        <v>1</v>
      </c>
      <c r="H422" s="21"/>
      <c r="I422" s="21"/>
      <c r="J422" s="21"/>
      <c r="K422" s="24" t="s">
        <v>5</v>
      </c>
      <c r="L422" s="25" t="s">
        <v>24</v>
      </c>
      <c r="M422" s="26" t="s">
        <v>74</v>
      </c>
      <c r="N422" s="23" t="s">
        <v>99</v>
      </c>
      <c r="O422" s="23"/>
    </row>
    <row r="423" spans="1:15" ht="14.25" customHeight="1" x14ac:dyDescent="0.2">
      <c r="A423" s="21">
        <v>1996</v>
      </c>
      <c r="B423" s="22">
        <v>42991</v>
      </c>
      <c r="C423" s="23" t="s">
        <v>127</v>
      </c>
      <c r="D423" s="21">
        <v>51</v>
      </c>
      <c r="E423" s="21">
        <v>30</v>
      </c>
      <c r="F423" s="21" t="s">
        <v>13</v>
      </c>
      <c r="G423" s="21">
        <v>1</v>
      </c>
      <c r="H423" s="21"/>
      <c r="I423" s="21"/>
      <c r="J423" s="21"/>
      <c r="K423" s="24" t="s">
        <v>2</v>
      </c>
      <c r="L423" s="25" t="s">
        <v>24</v>
      </c>
      <c r="M423" s="26" t="s">
        <v>74</v>
      </c>
      <c r="N423" s="23" t="s">
        <v>99</v>
      </c>
      <c r="O423" s="23"/>
    </row>
    <row r="424" spans="1:15" ht="14.25" customHeight="1" x14ac:dyDescent="0.2">
      <c r="A424" s="21">
        <v>1996</v>
      </c>
      <c r="B424" s="22">
        <v>42998</v>
      </c>
      <c r="C424" s="23" t="s">
        <v>82</v>
      </c>
      <c r="D424" s="21">
        <v>7</v>
      </c>
      <c r="E424" s="21">
        <v>14</v>
      </c>
      <c r="F424" s="21" t="s">
        <v>3</v>
      </c>
      <c r="G424" s="21"/>
      <c r="H424" s="21">
        <v>1</v>
      </c>
      <c r="I424" s="21"/>
      <c r="J424" s="21"/>
      <c r="K424" s="24" t="s">
        <v>2</v>
      </c>
      <c r="L424" s="25" t="s">
        <v>24</v>
      </c>
      <c r="M424" s="26" t="s">
        <v>74</v>
      </c>
      <c r="N424" s="23" t="s">
        <v>99</v>
      </c>
      <c r="O424" s="23"/>
    </row>
    <row r="425" spans="1:15" ht="14.25" customHeight="1" x14ac:dyDescent="0.2">
      <c r="A425" s="21">
        <v>1996</v>
      </c>
      <c r="B425" s="22">
        <v>43005</v>
      </c>
      <c r="C425" s="23" t="s">
        <v>27</v>
      </c>
      <c r="D425" s="21">
        <v>28</v>
      </c>
      <c r="E425" s="21">
        <v>34</v>
      </c>
      <c r="F425" s="21" t="s">
        <v>3</v>
      </c>
      <c r="G425" s="21"/>
      <c r="H425" s="21">
        <v>1</v>
      </c>
      <c r="I425" s="21"/>
      <c r="J425" s="21"/>
      <c r="K425" s="24" t="s">
        <v>2</v>
      </c>
      <c r="L425" s="25" t="s">
        <v>24</v>
      </c>
      <c r="M425" s="26" t="s">
        <v>74</v>
      </c>
      <c r="N425" s="23" t="s">
        <v>99</v>
      </c>
      <c r="O425" s="23"/>
    </row>
    <row r="426" spans="1:15" ht="14.25" customHeight="1" x14ac:dyDescent="0.2">
      <c r="A426" s="21">
        <v>1996</v>
      </c>
      <c r="B426" s="22">
        <v>43012</v>
      </c>
      <c r="C426" s="23" t="s">
        <v>77</v>
      </c>
      <c r="D426" s="21">
        <v>34</v>
      </c>
      <c r="E426" s="21">
        <v>32</v>
      </c>
      <c r="F426" s="21" t="s">
        <v>13</v>
      </c>
      <c r="G426" s="21">
        <v>1</v>
      </c>
      <c r="H426" s="21"/>
      <c r="I426" s="21"/>
      <c r="J426" s="21"/>
      <c r="K426" s="24" t="s">
        <v>5</v>
      </c>
      <c r="L426" s="25" t="s">
        <v>24</v>
      </c>
      <c r="M426" s="26" t="s">
        <v>74</v>
      </c>
      <c r="N426" s="23" t="s">
        <v>99</v>
      </c>
      <c r="O426" s="23"/>
    </row>
    <row r="427" spans="1:15" ht="14.25" customHeight="1" x14ac:dyDescent="0.2">
      <c r="A427" s="21">
        <v>1996</v>
      </c>
      <c r="B427" s="22">
        <v>43019</v>
      </c>
      <c r="C427" s="23" t="s">
        <v>26</v>
      </c>
      <c r="D427" s="21">
        <v>28</v>
      </c>
      <c r="E427" s="21">
        <v>14</v>
      </c>
      <c r="F427" s="21" t="s">
        <v>13</v>
      </c>
      <c r="G427" s="21">
        <v>1</v>
      </c>
      <c r="H427" s="21"/>
      <c r="I427" s="21"/>
      <c r="J427" s="21"/>
      <c r="K427" s="24" t="s">
        <v>5</v>
      </c>
      <c r="L427" s="25" t="s">
        <v>26</v>
      </c>
      <c r="M427" s="26"/>
      <c r="N427" s="23" t="s">
        <v>99</v>
      </c>
      <c r="O427" s="23"/>
    </row>
    <row r="428" spans="1:15" ht="14.25" customHeight="1" x14ac:dyDescent="0.2">
      <c r="A428" s="21">
        <v>1996</v>
      </c>
      <c r="B428" s="22">
        <v>43026</v>
      </c>
      <c r="C428" s="23" t="s">
        <v>1</v>
      </c>
      <c r="D428" s="21">
        <v>35</v>
      </c>
      <c r="E428" s="21">
        <v>7</v>
      </c>
      <c r="F428" s="21" t="s">
        <v>13</v>
      </c>
      <c r="G428" s="21">
        <v>1</v>
      </c>
      <c r="H428" s="21"/>
      <c r="I428" s="21"/>
      <c r="J428" s="21"/>
      <c r="K428" s="24" t="s">
        <v>2</v>
      </c>
      <c r="L428" s="25" t="s">
        <v>24</v>
      </c>
      <c r="M428" s="26" t="s">
        <v>74</v>
      </c>
      <c r="N428" s="23" t="s">
        <v>99</v>
      </c>
      <c r="O428" s="23"/>
    </row>
    <row r="429" spans="1:15" ht="14.25" customHeight="1" x14ac:dyDescent="0.2">
      <c r="A429" s="21">
        <v>1996</v>
      </c>
      <c r="B429" s="22">
        <v>43033</v>
      </c>
      <c r="C429" s="23" t="s">
        <v>45</v>
      </c>
      <c r="D429" s="21">
        <v>24</v>
      </c>
      <c r="E429" s="21">
        <v>49</v>
      </c>
      <c r="F429" s="21" t="s">
        <v>3</v>
      </c>
      <c r="G429" s="21"/>
      <c r="H429" s="21">
        <v>1</v>
      </c>
      <c r="I429" s="21"/>
      <c r="J429" s="21"/>
      <c r="K429" s="24" t="s">
        <v>5</v>
      </c>
      <c r="L429" s="25" t="s">
        <v>46</v>
      </c>
      <c r="M429" s="26"/>
      <c r="N429" s="23" t="s">
        <v>99</v>
      </c>
      <c r="O429" s="23"/>
    </row>
    <row r="430" spans="1:15" ht="14.25" customHeight="1" x14ac:dyDescent="0.2">
      <c r="A430" s="21">
        <v>1996</v>
      </c>
      <c r="B430" s="22">
        <v>43040</v>
      </c>
      <c r="C430" s="23" t="s">
        <v>82</v>
      </c>
      <c r="D430" s="21">
        <v>34</v>
      </c>
      <c r="E430" s="21">
        <v>19</v>
      </c>
      <c r="F430" s="21" t="s">
        <v>13</v>
      </c>
      <c r="G430" s="21">
        <v>1</v>
      </c>
      <c r="H430" s="21"/>
      <c r="I430" s="21"/>
      <c r="J430" s="21"/>
      <c r="K430" s="24" t="s">
        <v>5</v>
      </c>
      <c r="L430" s="25" t="s">
        <v>24</v>
      </c>
      <c r="M430" s="26" t="s">
        <v>74</v>
      </c>
      <c r="N430" s="23" t="s">
        <v>99</v>
      </c>
      <c r="O430" s="23"/>
    </row>
    <row r="431" spans="1:15" ht="14.25" customHeight="1" x14ac:dyDescent="0.2">
      <c r="A431" s="21">
        <v>1996</v>
      </c>
      <c r="B431" s="22">
        <v>43047</v>
      </c>
      <c r="C431" s="23" t="s">
        <v>130</v>
      </c>
      <c r="D431" s="21">
        <v>45</v>
      </c>
      <c r="E431" s="21">
        <v>0</v>
      </c>
      <c r="F431" s="21" t="s">
        <v>13</v>
      </c>
      <c r="G431" s="21">
        <v>1</v>
      </c>
      <c r="H431" s="21"/>
      <c r="I431" s="21"/>
      <c r="J431" s="21"/>
      <c r="K431" s="24" t="s">
        <v>2</v>
      </c>
      <c r="L431" s="25" t="s">
        <v>24</v>
      </c>
      <c r="M431" s="26" t="s">
        <v>74</v>
      </c>
      <c r="N431" s="23" t="s">
        <v>99</v>
      </c>
      <c r="O431" s="23"/>
    </row>
    <row r="432" spans="1:15" ht="14.25" customHeight="1" x14ac:dyDescent="0.2">
      <c r="A432" s="21">
        <v>1996</v>
      </c>
      <c r="B432" s="22">
        <v>43054</v>
      </c>
      <c r="C432" s="23" t="s">
        <v>45</v>
      </c>
      <c r="D432" s="21">
        <v>35</v>
      </c>
      <c r="E432" s="21">
        <v>21</v>
      </c>
      <c r="F432" s="21" t="s">
        <v>13</v>
      </c>
      <c r="G432" s="21">
        <v>1</v>
      </c>
      <c r="H432" s="21"/>
      <c r="I432" s="21"/>
      <c r="J432" s="21"/>
      <c r="K432" s="24" t="s">
        <v>5</v>
      </c>
      <c r="L432" s="25" t="s">
        <v>46</v>
      </c>
      <c r="M432" s="26"/>
      <c r="N432" s="23" t="s">
        <v>99</v>
      </c>
      <c r="O432" s="23" t="s">
        <v>98</v>
      </c>
    </row>
    <row r="433" spans="1:15" ht="14.25" customHeight="1" x14ac:dyDescent="0.2">
      <c r="A433" s="21">
        <v>1996</v>
      </c>
      <c r="B433" s="22">
        <v>43062</v>
      </c>
      <c r="C433" s="23" t="s">
        <v>131</v>
      </c>
      <c r="D433" s="21">
        <v>28</v>
      </c>
      <c r="E433" s="21">
        <v>14</v>
      </c>
      <c r="F433" s="21" t="s">
        <v>13</v>
      </c>
      <c r="G433" s="21">
        <v>1</v>
      </c>
      <c r="H433" s="21"/>
      <c r="I433" s="21"/>
      <c r="J433" s="21"/>
      <c r="K433" s="24" t="s">
        <v>5</v>
      </c>
      <c r="L433" s="25" t="s">
        <v>131</v>
      </c>
      <c r="M433" s="26"/>
      <c r="N433" s="23" t="s">
        <v>99</v>
      </c>
      <c r="O433" s="23" t="s">
        <v>132</v>
      </c>
    </row>
    <row r="434" spans="1:15" ht="14.25" customHeight="1" x14ac:dyDescent="0.2">
      <c r="A434" s="21">
        <v>1996</v>
      </c>
      <c r="B434" s="22">
        <v>43069</v>
      </c>
      <c r="C434" s="23" t="s">
        <v>133</v>
      </c>
      <c r="D434" s="21">
        <v>12</v>
      </c>
      <c r="E434" s="21">
        <v>42</v>
      </c>
      <c r="F434" s="21" t="s">
        <v>3</v>
      </c>
      <c r="G434" s="21"/>
      <c r="H434" s="21">
        <v>1</v>
      </c>
      <c r="I434" s="21"/>
      <c r="J434" s="21"/>
      <c r="K434" s="24" t="s">
        <v>5</v>
      </c>
      <c r="L434" s="25" t="s">
        <v>134</v>
      </c>
      <c r="M434" s="26" t="s">
        <v>128</v>
      </c>
      <c r="N434" s="23" t="s">
        <v>99</v>
      </c>
      <c r="O434" s="23" t="s">
        <v>135</v>
      </c>
    </row>
    <row r="435" spans="1:15" ht="14.25" customHeight="1" x14ac:dyDescent="0.2">
      <c r="A435" s="27">
        <v>1997</v>
      </c>
      <c r="B435" s="28">
        <v>42984</v>
      </c>
      <c r="C435" s="29" t="s">
        <v>1</v>
      </c>
      <c r="D435" s="27">
        <v>14</v>
      </c>
      <c r="E435" s="27">
        <v>28</v>
      </c>
      <c r="F435" s="27" t="s">
        <v>3</v>
      </c>
      <c r="G435" s="27"/>
      <c r="H435" s="27">
        <v>1</v>
      </c>
      <c r="I435" s="27"/>
      <c r="J435" s="27"/>
      <c r="K435" s="30" t="s">
        <v>2</v>
      </c>
      <c r="L435" s="31" t="s">
        <v>24</v>
      </c>
      <c r="M435" s="32" t="s">
        <v>74</v>
      </c>
      <c r="N435" s="29" t="s">
        <v>99</v>
      </c>
      <c r="O435" s="29"/>
    </row>
    <row r="436" spans="1:15" ht="14.25" customHeight="1" x14ac:dyDescent="0.2">
      <c r="A436" s="27">
        <v>1997</v>
      </c>
      <c r="B436" s="28">
        <v>42990</v>
      </c>
      <c r="C436" s="29" t="s">
        <v>27</v>
      </c>
      <c r="D436" s="27">
        <v>39</v>
      </c>
      <c r="E436" s="27">
        <v>6</v>
      </c>
      <c r="F436" s="27" t="s">
        <v>13</v>
      </c>
      <c r="G436" s="27">
        <v>1</v>
      </c>
      <c r="H436" s="27"/>
      <c r="I436" s="27"/>
      <c r="J436" s="27"/>
      <c r="K436" s="30" t="s">
        <v>2</v>
      </c>
      <c r="L436" s="31" t="s">
        <v>24</v>
      </c>
      <c r="M436" s="32" t="s">
        <v>74</v>
      </c>
      <c r="N436" s="29" t="s">
        <v>99</v>
      </c>
      <c r="O436" s="29"/>
    </row>
    <row r="437" spans="1:15" ht="14.25" customHeight="1" x14ac:dyDescent="0.2">
      <c r="A437" s="27">
        <v>1997</v>
      </c>
      <c r="B437" s="28">
        <v>42998</v>
      </c>
      <c r="C437" s="29" t="s">
        <v>136</v>
      </c>
      <c r="D437" s="27">
        <v>61</v>
      </c>
      <c r="E437" s="27">
        <v>38</v>
      </c>
      <c r="F437" s="27" t="s">
        <v>13</v>
      </c>
      <c r="G437" s="27">
        <v>1</v>
      </c>
      <c r="H437" s="27"/>
      <c r="I437" s="27"/>
      <c r="J437" s="27"/>
      <c r="K437" s="30" t="s">
        <v>5</v>
      </c>
      <c r="L437" s="31" t="s">
        <v>34</v>
      </c>
      <c r="M437" s="32" t="s">
        <v>78</v>
      </c>
      <c r="N437" s="29" t="s">
        <v>99</v>
      </c>
      <c r="O437" s="29"/>
    </row>
    <row r="438" spans="1:15" ht="14.25" customHeight="1" x14ac:dyDescent="0.2">
      <c r="A438" s="27">
        <v>1997</v>
      </c>
      <c r="B438" s="28">
        <v>43004</v>
      </c>
      <c r="C438" s="29" t="s">
        <v>77</v>
      </c>
      <c r="D438" s="27">
        <v>40</v>
      </c>
      <c r="E438" s="27">
        <v>21</v>
      </c>
      <c r="F438" s="27" t="s">
        <v>13</v>
      </c>
      <c r="G438" s="27">
        <v>1</v>
      </c>
      <c r="H438" s="27"/>
      <c r="I438" s="27"/>
      <c r="J438" s="27"/>
      <c r="K438" s="30" t="s">
        <v>2</v>
      </c>
      <c r="L438" s="31" t="s">
        <v>24</v>
      </c>
      <c r="M438" s="32" t="s">
        <v>74</v>
      </c>
      <c r="N438" s="29" t="s">
        <v>99</v>
      </c>
      <c r="O438" s="29"/>
    </row>
    <row r="439" spans="1:15" ht="14.25" customHeight="1" x14ac:dyDescent="0.2">
      <c r="A439" s="27">
        <v>1997</v>
      </c>
      <c r="B439" s="28">
        <v>43011</v>
      </c>
      <c r="C439" s="29" t="s">
        <v>82</v>
      </c>
      <c r="D439" s="27">
        <v>0</v>
      </c>
      <c r="E439" s="27">
        <v>28</v>
      </c>
      <c r="F439" s="27" t="s">
        <v>3</v>
      </c>
      <c r="G439" s="27"/>
      <c r="H439" s="27">
        <v>1</v>
      </c>
      <c r="I439" s="27"/>
      <c r="J439" s="27"/>
      <c r="K439" s="30" t="s">
        <v>5</v>
      </c>
      <c r="L439" s="31" t="s">
        <v>24</v>
      </c>
      <c r="M439" s="32" t="s">
        <v>74</v>
      </c>
      <c r="N439" s="29" t="s">
        <v>99</v>
      </c>
      <c r="O439" s="29"/>
    </row>
    <row r="440" spans="1:15" ht="14.25" customHeight="1" x14ac:dyDescent="0.2">
      <c r="A440" s="27">
        <v>1997</v>
      </c>
      <c r="B440" s="28">
        <v>43018</v>
      </c>
      <c r="C440" s="29" t="s">
        <v>26</v>
      </c>
      <c r="D440" s="27">
        <v>13</v>
      </c>
      <c r="E440" s="27">
        <v>6</v>
      </c>
      <c r="F440" s="27" t="s">
        <v>13</v>
      </c>
      <c r="G440" s="27">
        <v>1</v>
      </c>
      <c r="H440" s="27"/>
      <c r="I440" s="27"/>
      <c r="J440" s="27"/>
      <c r="K440" s="30" t="s">
        <v>2</v>
      </c>
      <c r="L440" s="31" t="s">
        <v>24</v>
      </c>
      <c r="M440" s="32" t="s">
        <v>74</v>
      </c>
      <c r="N440" s="29" t="s">
        <v>99</v>
      </c>
      <c r="O440" s="29"/>
    </row>
    <row r="441" spans="1:15" ht="14.25" customHeight="1" x14ac:dyDescent="0.2">
      <c r="A441" s="27">
        <v>1997</v>
      </c>
      <c r="B441" s="28">
        <v>43025</v>
      </c>
      <c r="C441" s="29" t="s">
        <v>1</v>
      </c>
      <c r="D441" s="27">
        <v>7</v>
      </c>
      <c r="E441" s="27">
        <v>20</v>
      </c>
      <c r="F441" s="27" t="s">
        <v>3</v>
      </c>
      <c r="G441" s="27"/>
      <c r="H441" s="27">
        <v>1</v>
      </c>
      <c r="I441" s="27"/>
      <c r="J441" s="27"/>
      <c r="K441" s="30" t="s">
        <v>5</v>
      </c>
      <c r="L441" s="31" t="s">
        <v>1</v>
      </c>
      <c r="M441" s="32"/>
      <c r="N441" s="29" t="s">
        <v>99</v>
      </c>
      <c r="O441" s="29"/>
    </row>
    <row r="442" spans="1:15" ht="14.25" customHeight="1" x14ac:dyDescent="0.2">
      <c r="A442" s="27">
        <v>1997</v>
      </c>
      <c r="B442" s="28">
        <v>43033</v>
      </c>
      <c r="C442" s="29" t="s">
        <v>76</v>
      </c>
      <c r="D442" s="27">
        <v>18</v>
      </c>
      <c r="E442" s="27">
        <v>35</v>
      </c>
      <c r="F442" s="27" t="s">
        <v>3</v>
      </c>
      <c r="G442" s="27"/>
      <c r="H442" s="27">
        <v>1</v>
      </c>
      <c r="I442" s="27"/>
      <c r="J442" s="27"/>
      <c r="K442" s="30" t="s">
        <v>5</v>
      </c>
      <c r="L442" s="31" t="s">
        <v>34</v>
      </c>
      <c r="M442" s="32" t="s">
        <v>78</v>
      </c>
      <c r="N442" s="29" t="s">
        <v>99</v>
      </c>
      <c r="O442" s="29"/>
    </row>
    <row r="443" spans="1:15" ht="14.25" customHeight="1" x14ac:dyDescent="0.2">
      <c r="A443" s="27">
        <v>1997</v>
      </c>
      <c r="B443" s="28">
        <v>43039</v>
      </c>
      <c r="C443" s="29" t="s">
        <v>45</v>
      </c>
      <c r="D443" s="27">
        <v>0</v>
      </c>
      <c r="E443" s="27">
        <v>63</v>
      </c>
      <c r="F443" s="27" t="s">
        <v>3</v>
      </c>
      <c r="G443" s="27"/>
      <c r="H443" s="27">
        <v>1</v>
      </c>
      <c r="I443" s="27"/>
      <c r="J443" s="27"/>
      <c r="K443" s="30" t="s">
        <v>5</v>
      </c>
      <c r="L443" s="31" t="s">
        <v>46</v>
      </c>
      <c r="M443" s="32"/>
      <c r="N443" s="29" t="s">
        <v>99</v>
      </c>
      <c r="O443" s="29"/>
    </row>
    <row r="444" spans="1:15" ht="14.25" customHeight="1" x14ac:dyDescent="0.2">
      <c r="A444" s="27">
        <v>1997</v>
      </c>
      <c r="B444" s="28">
        <v>43046</v>
      </c>
      <c r="C444" s="29" t="s">
        <v>130</v>
      </c>
      <c r="D444" s="27">
        <v>31</v>
      </c>
      <c r="E444" s="27">
        <v>38</v>
      </c>
      <c r="F444" s="27" t="s">
        <v>3</v>
      </c>
      <c r="G444" s="27"/>
      <c r="H444" s="27">
        <v>1</v>
      </c>
      <c r="I444" s="27"/>
      <c r="J444" s="27"/>
      <c r="K444" s="30" t="s">
        <v>2</v>
      </c>
      <c r="L444" s="31" t="s">
        <v>24</v>
      </c>
      <c r="M444" s="32" t="s">
        <v>74</v>
      </c>
      <c r="N444" s="29" t="s">
        <v>99</v>
      </c>
      <c r="O444" s="29"/>
    </row>
    <row r="445" spans="1:15" ht="14.25" customHeight="1" x14ac:dyDescent="0.2">
      <c r="A445" s="21">
        <v>1998</v>
      </c>
      <c r="B445" s="22">
        <v>42982</v>
      </c>
      <c r="C445" s="23" t="s">
        <v>1</v>
      </c>
      <c r="D445" s="21">
        <v>20</v>
      </c>
      <c r="E445" s="21">
        <v>35</v>
      </c>
      <c r="F445" s="21" t="s">
        <v>3</v>
      </c>
      <c r="G445" s="21"/>
      <c r="H445" s="21">
        <v>1</v>
      </c>
      <c r="I445" s="21"/>
      <c r="J445" s="21"/>
      <c r="K445" s="24" t="s">
        <v>5</v>
      </c>
      <c r="L445" s="25" t="s">
        <v>1</v>
      </c>
      <c r="M445" s="26"/>
      <c r="N445" s="23" t="s">
        <v>137</v>
      </c>
      <c r="O445" s="23"/>
    </row>
    <row r="446" spans="1:15" ht="14.25" customHeight="1" x14ac:dyDescent="0.2">
      <c r="A446" s="21">
        <v>1998</v>
      </c>
      <c r="B446" s="22">
        <v>42989</v>
      </c>
      <c r="C446" s="23" t="s">
        <v>27</v>
      </c>
      <c r="D446" s="21">
        <v>56</v>
      </c>
      <c r="E446" s="21">
        <v>40</v>
      </c>
      <c r="F446" s="21" t="s">
        <v>13</v>
      </c>
      <c r="G446" s="21">
        <v>1</v>
      </c>
      <c r="H446" s="21"/>
      <c r="I446" s="21"/>
      <c r="J446" s="21"/>
      <c r="K446" s="24" t="s">
        <v>5</v>
      </c>
      <c r="L446" s="25" t="s">
        <v>27</v>
      </c>
      <c r="M446" s="26"/>
      <c r="N446" s="23" t="s">
        <v>137</v>
      </c>
      <c r="O446" s="23"/>
    </row>
    <row r="447" spans="1:15" ht="14.25" customHeight="1" x14ac:dyDescent="0.2">
      <c r="A447" s="21">
        <v>1998</v>
      </c>
      <c r="B447" s="22">
        <v>42996</v>
      </c>
      <c r="C447" s="23" t="s">
        <v>136</v>
      </c>
      <c r="D447" s="21">
        <v>19</v>
      </c>
      <c r="E447" s="21">
        <v>48</v>
      </c>
      <c r="F447" s="21" t="s">
        <v>3</v>
      </c>
      <c r="G447" s="21"/>
      <c r="H447" s="21">
        <v>1</v>
      </c>
      <c r="I447" s="21"/>
      <c r="J447" s="21"/>
      <c r="K447" s="24" t="s">
        <v>2</v>
      </c>
      <c r="L447" s="25" t="s">
        <v>24</v>
      </c>
      <c r="M447" s="26" t="s">
        <v>74</v>
      </c>
      <c r="N447" s="23" t="s">
        <v>137</v>
      </c>
      <c r="O447" s="23"/>
    </row>
    <row r="448" spans="1:15" ht="14.25" customHeight="1" x14ac:dyDescent="0.2">
      <c r="A448" s="21">
        <v>1998</v>
      </c>
      <c r="B448" s="22">
        <v>43003</v>
      </c>
      <c r="C448" s="23" t="s">
        <v>77</v>
      </c>
      <c r="D448" s="21">
        <v>32</v>
      </c>
      <c r="E448" s="21">
        <v>51</v>
      </c>
      <c r="F448" s="21" t="s">
        <v>3</v>
      </c>
      <c r="G448" s="21"/>
      <c r="H448" s="21">
        <v>1</v>
      </c>
      <c r="I448" s="21"/>
      <c r="J448" s="21"/>
      <c r="K448" s="24" t="s">
        <v>5</v>
      </c>
      <c r="L448" s="25" t="s">
        <v>24</v>
      </c>
      <c r="M448" s="26" t="s">
        <v>74</v>
      </c>
      <c r="N448" s="23" t="s">
        <v>137</v>
      </c>
      <c r="O448" s="23"/>
    </row>
    <row r="449" spans="1:15" ht="14.25" customHeight="1" x14ac:dyDescent="0.2">
      <c r="A449" s="21">
        <v>1998</v>
      </c>
      <c r="B449" s="22">
        <v>43010</v>
      </c>
      <c r="C449" s="23" t="s">
        <v>82</v>
      </c>
      <c r="D449" s="21">
        <v>28</v>
      </c>
      <c r="E449" s="21">
        <v>43</v>
      </c>
      <c r="F449" s="21" t="s">
        <v>3</v>
      </c>
      <c r="G449" s="21"/>
      <c r="H449" s="21">
        <v>1</v>
      </c>
      <c r="I449" s="21"/>
      <c r="J449" s="21"/>
      <c r="K449" s="24" t="s">
        <v>2</v>
      </c>
      <c r="L449" s="25" t="s">
        <v>24</v>
      </c>
      <c r="M449" s="26" t="s">
        <v>74</v>
      </c>
      <c r="N449" s="23" t="s">
        <v>137</v>
      </c>
      <c r="O449" s="23"/>
    </row>
    <row r="450" spans="1:15" ht="14.25" customHeight="1" x14ac:dyDescent="0.2">
      <c r="A450" s="21">
        <v>1998</v>
      </c>
      <c r="B450" s="22">
        <v>43017</v>
      </c>
      <c r="C450" s="23" t="s">
        <v>26</v>
      </c>
      <c r="D450" s="21">
        <v>9</v>
      </c>
      <c r="E450" s="21">
        <v>12</v>
      </c>
      <c r="F450" s="21" t="s">
        <v>3</v>
      </c>
      <c r="G450" s="21"/>
      <c r="H450" s="21">
        <v>1</v>
      </c>
      <c r="I450" s="21"/>
      <c r="J450" s="21"/>
      <c r="K450" s="24" t="s">
        <v>5</v>
      </c>
      <c r="L450" s="25" t="s">
        <v>26</v>
      </c>
      <c r="M450" s="26"/>
      <c r="N450" s="23" t="s">
        <v>137</v>
      </c>
      <c r="O450" s="23"/>
    </row>
    <row r="451" spans="1:15" ht="14.25" customHeight="1" x14ac:dyDescent="0.2">
      <c r="A451" s="21">
        <v>1998</v>
      </c>
      <c r="B451" s="22">
        <v>43025</v>
      </c>
      <c r="C451" s="23" t="s">
        <v>1</v>
      </c>
      <c r="D451" s="21">
        <v>20</v>
      </c>
      <c r="E451" s="21">
        <v>41</v>
      </c>
      <c r="F451" s="21" t="s">
        <v>3</v>
      </c>
      <c r="G451" s="21"/>
      <c r="H451" s="21">
        <v>1</v>
      </c>
      <c r="I451" s="21"/>
      <c r="J451" s="21"/>
      <c r="K451" s="24" t="s">
        <v>2</v>
      </c>
      <c r="L451" s="25" t="s">
        <v>24</v>
      </c>
      <c r="M451" s="26" t="s">
        <v>74</v>
      </c>
      <c r="N451" s="23" t="s">
        <v>137</v>
      </c>
      <c r="O451" s="23"/>
    </row>
    <row r="452" spans="1:15" ht="14.25" customHeight="1" x14ac:dyDescent="0.2">
      <c r="A452" s="21">
        <v>1998</v>
      </c>
      <c r="B452" s="22">
        <v>43032</v>
      </c>
      <c r="C452" s="23" t="s">
        <v>76</v>
      </c>
      <c r="D452" s="21">
        <v>18</v>
      </c>
      <c r="E452" s="21">
        <v>57</v>
      </c>
      <c r="F452" s="21" t="s">
        <v>3</v>
      </c>
      <c r="G452" s="21"/>
      <c r="H452" s="21">
        <v>1</v>
      </c>
      <c r="I452" s="21"/>
      <c r="J452" s="21"/>
      <c r="K452" s="24" t="s">
        <v>5</v>
      </c>
      <c r="L452" s="25" t="s">
        <v>34</v>
      </c>
      <c r="M452" s="26" t="s">
        <v>78</v>
      </c>
      <c r="N452" s="23" t="s">
        <v>137</v>
      </c>
      <c r="O452" s="23"/>
    </row>
    <row r="453" spans="1:15" ht="14.25" customHeight="1" x14ac:dyDescent="0.2">
      <c r="A453" s="21">
        <v>1998</v>
      </c>
      <c r="B453" s="22">
        <v>43039</v>
      </c>
      <c r="C453" s="23" t="s">
        <v>45</v>
      </c>
      <c r="D453" s="21">
        <v>28</v>
      </c>
      <c r="E453" s="21">
        <v>21</v>
      </c>
      <c r="F453" s="21" t="s">
        <v>13</v>
      </c>
      <c r="G453" s="21">
        <v>1</v>
      </c>
      <c r="H453" s="21"/>
      <c r="I453" s="21"/>
      <c r="J453" s="21"/>
      <c r="K453" s="24" t="s">
        <v>2</v>
      </c>
      <c r="L453" s="25" t="s">
        <v>24</v>
      </c>
      <c r="M453" s="26" t="s">
        <v>74</v>
      </c>
      <c r="N453" s="23" t="s">
        <v>137</v>
      </c>
      <c r="O453" s="23"/>
    </row>
    <row r="454" spans="1:15" ht="14.25" customHeight="1" x14ac:dyDescent="0.2">
      <c r="A454" s="21">
        <v>1998</v>
      </c>
      <c r="B454" s="22">
        <v>43045</v>
      </c>
      <c r="C454" s="23" t="s">
        <v>130</v>
      </c>
      <c r="D454" s="21">
        <v>14</v>
      </c>
      <c r="E454" s="21">
        <v>12</v>
      </c>
      <c r="F454" s="21" t="s">
        <v>13</v>
      </c>
      <c r="G454" s="21">
        <v>1</v>
      </c>
      <c r="H454" s="21"/>
      <c r="I454" s="21"/>
      <c r="J454" s="21"/>
      <c r="K454" s="24" t="s">
        <v>5</v>
      </c>
      <c r="L454" s="25" t="s">
        <v>24</v>
      </c>
      <c r="M454" s="26" t="s">
        <v>74</v>
      </c>
      <c r="N454" s="23" t="s">
        <v>137</v>
      </c>
      <c r="O454" s="23"/>
    </row>
    <row r="455" spans="1:15" ht="14.25" customHeight="1" x14ac:dyDescent="0.2">
      <c r="A455" s="27">
        <v>1999</v>
      </c>
      <c r="B455" s="28">
        <v>42981</v>
      </c>
      <c r="C455" s="29" t="s">
        <v>138</v>
      </c>
      <c r="D455" s="27">
        <v>17</v>
      </c>
      <c r="E455" s="27">
        <v>0</v>
      </c>
      <c r="F455" s="27" t="s">
        <v>13</v>
      </c>
      <c r="G455" s="27">
        <v>1</v>
      </c>
      <c r="H455" s="27"/>
      <c r="I455" s="27"/>
      <c r="J455" s="27"/>
      <c r="K455" s="30" t="s">
        <v>5</v>
      </c>
      <c r="L455" s="31" t="s">
        <v>138</v>
      </c>
      <c r="M455" s="32"/>
      <c r="N455" s="29" t="s">
        <v>137</v>
      </c>
      <c r="O455" s="29"/>
    </row>
    <row r="456" spans="1:15" ht="14.25" customHeight="1" x14ac:dyDescent="0.2">
      <c r="A456" s="27">
        <v>1999</v>
      </c>
      <c r="B456" s="28">
        <v>42989</v>
      </c>
      <c r="C456" s="29" t="s">
        <v>43</v>
      </c>
      <c r="D456" s="27">
        <v>21</v>
      </c>
      <c r="E456" s="27">
        <v>30</v>
      </c>
      <c r="F456" s="27" t="s">
        <v>3</v>
      </c>
      <c r="G456" s="27"/>
      <c r="H456" s="27">
        <v>1</v>
      </c>
      <c r="I456" s="27"/>
      <c r="J456" s="27"/>
      <c r="K456" s="30" t="s">
        <v>2</v>
      </c>
      <c r="L456" s="31" t="s">
        <v>24</v>
      </c>
      <c r="M456" s="32" t="s">
        <v>74</v>
      </c>
      <c r="N456" s="29" t="s">
        <v>137</v>
      </c>
      <c r="O456" s="29"/>
    </row>
    <row r="457" spans="1:15" ht="14.25" customHeight="1" x14ac:dyDescent="0.2">
      <c r="A457" s="27">
        <v>1999</v>
      </c>
      <c r="B457" s="28">
        <v>42995</v>
      </c>
      <c r="C457" s="29" t="s">
        <v>136</v>
      </c>
      <c r="D457" s="27">
        <v>30</v>
      </c>
      <c r="E457" s="27">
        <v>27</v>
      </c>
      <c r="F457" s="27" t="s">
        <v>13</v>
      </c>
      <c r="G457" s="27">
        <v>1</v>
      </c>
      <c r="H457" s="27"/>
      <c r="I457" s="27"/>
      <c r="J457" s="27"/>
      <c r="K457" s="30" t="s">
        <v>5</v>
      </c>
      <c r="L457" s="31" t="s">
        <v>34</v>
      </c>
      <c r="M457" s="32" t="s">
        <v>78</v>
      </c>
      <c r="N457" s="29" t="s">
        <v>137</v>
      </c>
      <c r="O457" s="29"/>
    </row>
    <row r="458" spans="1:15" ht="14.25" customHeight="1" x14ac:dyDescent="0.2">
      <c r="A458" s="27">
        <v>1999</v>
      </c>
      <c r="B458" s="28">
        <v>43002</v>
      </c>
      <c r="C458" s="29" t="s">
        <v>77</v>
      </c>
      <c r="D458" s="27">
        <v>14</v>
      </c>
      <c r="E458" s="27">
        <v>28</v>
      </c>
      <c r="F458" s="27" t="s">
        <v>3</v>
      </c>
      <c r="G458" s="27"/>
      <c r="H458" s="27">
        <v>1</v>
      </c>
      <c r="I458" s="27"/>
      <c r="J458" s="27"/>
      <c r="K458" s="30" t="s">
        <v>2</v>
      </c>
      <c r="L458" s="31" t="s">
        <v>24</v>
      </c>
      <c r="M458" s="32" t="s">
        <v>74</v>
      </c>
      <c r="N458" s="29" t="s">
        <v>137</v>
      </c>
      <c r="O458" s="29"/>
    </row>
    <row r="459" spans="1:15" ht="14.25" customHeight="1" x14ac:dyDescent="0.2">
      <c r="A459" s="27">
        <v>1999</v>
      </c>
      <c r="B459" s="28">
        <v>43009</v>
      </c>
      <c r="C459" s="29" t="s">
        <v>82</v>
      </c>
      <c r="D459" s="27">
        <v>31</v>
      </c>
      <c r="E459" s="27">
        <v>27</v>
      </c>
      <c r="F459" s="27" t="s">
        <v>13</v>
      </c>
      <c r="G459" s="27">
        <v>1</v>
      </c>
      <c r="H459" s="27"/>
      <c r="I459" s="27"/>
      <c r="J459" s="27"/>
      <c r="K459" s="30" t="s">
        <v>5</v>
      </c>
      <c r="L459" s="31" t="s">
        <v>34</v>
      </c>
      <c r="M459" s="32"/>
      <c r="N459" s="29" t="s">
        <v>137</v>
      </c>
      <c r="O459" s="29"/>
    </row>
    <row r="460" spans="1:15" ht="14.25" customHeight="1" x14ac:dyDescent="0.2">
      <c r="A460" s="27">
        <v>1999</v>
      </c>
      <c r="B460" s="28">
        <v>43017</v>
      </c>
      <c r="C460" s="29" t="s">
        <v>26</v>
      </c>
      <c r="D460" s="27">
        <v>21</v>
      </c>
      <c r="E460" s="27">
        <v>31</v>
      </c>
      <c r="F460" s="27" t="s">
        <v>3</v>
      </c>
      <c r="G460" s="27"/>
      <c r="H460" s="27">
        <v>1</v>
      </c>
      <c r="I460" s="27"/>
      <c r="J460" s="27"/>
      <c r="K460" s="30" t="s">
        <v>2</v>
      </c>
      <c r="L460" s="31" t="s">
        <v>24</v>
      </c>
      <c r="M460" s="32" t="s">
        <v>74</v>
      </c>
      <c r="N460" s="29" t="s">
        <v>137</v>
      </c>
      <c r="O460" s="29"/>
    </row>
    <row r="461" spans="1:15" ht="14.25" customHeight="1" x14ac:dyDescent="0.2">
      <c r="A461" s="27">
        <v>1999</v>
      </c>
      <c r="B461" s="28">
        <v>43023</v>
      </c>
      <c r="C461" s="29" t="s">
        <v>1</v>
      </c>
      <c r="D461" s="27">
        <v>42</v>
      </c>
      <c r="E461" s="27">
        <v>27</v>
      </c>
      <c r="F461" s="27" t="s">
        <v>13</v>
      </c>
      <c r="G461" s="27">
        <v>1</v>
      </c>
      <c r="H461" s="27"/>
      <c r="I461" s="27"/>
      <c r="J461" s="27"/>
      <c r="K461" s="30" t="s">
        <v>5</v>
      </c>
      <c r="L461" s="31" t="s">
        <v>1</v>
      </c>
      <c r="M461" s="32"/>
      <c r="N461" s="29" t="s">
        <v>137</v>
      </c>
      <c r="O461" s="29"/>
    </row>
    <row r="462" spans="1:15" ht="14.25" customHeight="1" x14ac:dyDescent="0.2">
      <c r="A462" s="27">
        <v>1999</v>
      </c>
      <c r="B462" s="28">
        <v>43030</v>
      </c>
      <c r="C462" s="29" t="s">
        <v>76</v>
      </c>
      <c r="D462" s="27">
        <v>17</v>
      </c>
      <c r="E462" s="27">
        <v>56</v>
      </c>
      <c r="F462" s="27" t="s">
        <v>3</v>
      </c>
      <c r="G462" s="27"/>
      <c r="H462" s="27">
        <v>1</v>
      </c>
      <c r="I462" s="27"/>
      <c r="J462" s="27"/>
      <c r="K462" s="30" t="s">
        <v>2</v>
      </c>
      <c r="L462" s="31" t="s">
        <v>24</v>
      </c>
      <c r="M462" s="32" t="s">
        <v>74</v>
      </c>
      <c r="N462" s="29" t="s">
        <v>137</v>
      </c>
      <c r="O462" s="29"/>
    </row>
    <row r="463" spans="1:15" ht="14.25" customHeight="1" x14ac:dyDescent="0.2">
      <c r="A463" s="27">
        <v>1999</v>
      </c>
      <c r="B463" s="28">
        <v>43037</v>
      </c>
      <c r="C463" s="29" t="s">
        <v>45</v>
      </c>
      <c r="D463" s="27">
        <v>17</v>
      </c>
      <c r="E463" s="27">
        <v>49</v>
      </c>
      <c r="F463" s="27" t="s">
        <v>3</v>
      </c>
      <c r="G463" s="27"/>
      <c r="H463" s="27">
        <v>1</v>
      </c>
      <c r="I463" s="27"/>
      <c r="J463" s="27"/>
      <c r="K463" s="30" t="s">
        <v>5</v>
      </c>
      <c r="L463" s="31" t="s">
        <v>46</v>
      </c>
      <c r="M463" s="32" t="s">
        <v>128</v>
      </c>
      <c r="N463" s="29" t="s">
        <v>137</v>
      </c>
      <c r="O463" s="29"/>
    </row>
    <row r="464" spans="1:15" ht="14.25" customHeight="1" x14ac:dyDescent="0.2">
      <c r="A464" s="27">
        <v>1999</v>
      </c>
      <c r="B464" s="28">
        <v>43044</v>
      </c>
      <c r="C464" s="29" t="s">
        <v>130</v>
      </c>
      <c r="D464" s="27">
        <v>9</v>
      </c>
      <c r="E464" s="27">
        <v>21</v>
      </c>
      <c r="F464" s="27" t="s">
        <v>3</v>
      </c>
      <c r="G464" s="27"/>
      <c r="H464" s="27">
        <v>1</v>
      </c>
      <c r="I464" s="27"/>
      <c r="J464" s="27"/>
      <c r="K464" s="30" t="s">
        <v>2</v>
      </c>
      <c r="L464" s="31" t="s">
        <v>24</v>
      </c>
      <c r="M464" s="32" t="s">
        <v>74</v>
      </c>
      <c r="N464" s="29" t="s">
        <v>137</v>
      </c>
      <c r="O464" s="29"/>
    </row>
    <row r="465" spans="1:15" ht="14.25" customHeight="1" x14ac:dyDescent="0.2">
      <c r="A465" s="21">
        <v>2000</v>
      </c>
      <c r="B465" s="22">
        <v>42979</v>
      </c>
      <c r="C465" s="23" t="s">
        <v>138</v>
      </c>
      <c r="D465" s="21">
        <v>52</v>
      </c>
      <c r="E465" s="21">
        <v>6</v>
      </c>
      <c r="F465" s="21" t="s">
        <v>13</v>
      </c>
      <c r="G465" s="21">
        <v>1</v>
      </c>
      <c r="H465" s="21"/>
      <c r="I465" s="21"/>
      <c r="J465" s="21"/>
      <c r="K465" s="24" t="s">
        <v>2</v>
      </c>
      <c r="L465" s="25" t="s">
        <v>24</v>
      </c>
      <c r="M465" s="26" t="s">
        <v>74</v>
      </c>
      <c r="N465" s="23" t="s">
        <v>137</v>
      </c>
      <c r="O465" s="23"/>
    </row>
    <row r="466" spans="1:15" ht="14.25" customHeight="1" x14ac:dyDescent="0.2">
      <c r="A466" s="21">
        <v>2000</v>
      </c>
      <c r="B466" s="22">
        <v>42986</v>
      </c>
      <c r="C466" s="23" t="s">
        <v>43</v>
      </c>
      <c r="D466" s="21">
        <v>17</v>
      </c>
      <c r="E466" s="21">
        <v>0</v>
      </c>
      <c r="F466" s="21" t="s">
        <v>13</v>
      </c>
      <c r="G466" s="21">
        <v>1</v>
      </c>
      <c r="H466" s="21"/>
      <c r="I466" s="21"/>
      <c r="J466" s="21"/>
      <c r="K466" s="24" t="s">
        <v>5</v>
      </c>
      <c r="L466" s="25" t="s">
        <v>44</v>
      </c>
      <c r="M466" s="26"/>
      <c r="N466" s="23" t="s">
        <v>137</v>
      </c>
      <c r="O466" s="23"/>
    </row>
    <row r="467" spans="1:15" ht="14.25" customHeight="1" x14ac:dyDescent="0.2">
      <c r="A467" s="21">
        <v>2000</v>
      </c>
      <c r="B467" s="22">
        <v>42993</v>
      </c>
      <c r="C467" s="23" t="s">
        <v>136</v>
      </c>
      <c r="D467" s="21">
        <v>27</v>
      </c>
      <c r="E467" s="21">
        <v>14</v>
      </c>
      <c r="F467" s="21" t="s">
        <v>13</v>
      </c>
      <c r="G467" s="21">
        <v>1</v>
      </c>
      <c r="H467" s="21"/>
      <c r="I467" s="21"/>
      <c r="J467" s="21"/>
      <c r="K467" s="24" t="s">
        <v>2</v>
      </c>
      <c r="L467" s="25" t="s">
        <v>24</v>
      </c>
      <c r="M467" s="26" t="s">
        <v>74</v>
      </c>
      <c r="N467" s="23" t="s">
        <v>137</v>
      </c>
      <c r="O467" s="23"/>
    </row>
    <row r="468" spans="1:15" ht="14.25" customHeight="1" x14ac:dyDescent="0.2">
      <c r="A468" s="21">
        <v>2000</v>
      </c>
      <c r="B468" s="22">
        <v>43000</v>
      </c>
      <c r="C468" s="23" t="s">
        <v>77</v>
      </c>
      <c r="D468" s="21">
        <v>22</v>
      </c>
      <c r="E468" s="21">
        <v>32</v>
      </c>
      <c r="F468" s="21" t="s">
        <v>3</v>
      </c>
      <c r="G468" s="21"/>
      <c r="H468" s="21">
        <v>1</v>
      </c>
      <c r="I468" s="21"/>
      <c r="J468" s="21"/>
      <c r="K468" s="24" t="s">
        <v>5</v>
      </c>
      <c r="L468" s="25" t="s">
        <v>24</v>
      </c>
      <c r="M468" s="26" t="s">
        <v>74</v>
      </c>
      <c r="N468" s="23" t="s">
        <v>137</v>
      </c>
      <c r="O468" s="23"/>
    </row>
    <row r="469" spans="1:15" ht="14.25" customHeight="1" x14ac:dyDescent="0.2">
      <c r="A469" s="21">
        <v>2000</v>
      </c>
      <c r="B469" s="22">
        <v>43007</v>
      </c>
      <c r="C469" s="23" t="s">
        <v>82</v>
      </c>
      <c r="D469" s="21">
        <v>19</v>
      </c>
      <c r="E469" s="21">
        <v>41</v>
      </c>
      <c r="F469" s="21" t="s">
        <v>3</v>
      </c>
      <c r="G469" s="21"/>
      <c r="H469" s="21">
        <v>1</v>
      </c>
      <c r="I469" s="21"/>
      <c r="J469" s="21"/>
      <c r="K469" s="24" t="s">
        <v>2</v>
      </c>
      <c r="L469" s="25" t="s">
        <v>24</v>
      </c>
      <c r="M469" s="26" t="s">
        <v>74</v>
      </c>
      <c r="N469" s="23" t="s">
        <v>137</v>
      </c>
      <c r="O469" s="23"/>
    </row>
    <row r="470" spans="1:15" ht="14.25" customHeight="1" x14ac:dyDescent="0.2">
      <c r="A470" s="21">
        <v>2000</v>
      </c>
      <c r="B470" s="22">
        <v>43014</v>
      </c>
      <c r="C470" s="23" t="s">
        <v>26</v>
      </c>
      <c r="D470" s="21">
        <v>24</v>
      </c>
      <c r="E470" s="21">
        <v>37</v>
      </c>
      <c r="F470" s="21" t="s">
        <v>3</v>
      </c>
      <c r="G470" s="21"/>
      <c r="H470" s="21">
        <v>1</v>
      </c>
      <c r="I470" s="21"/>
      <c r="J470" s="21"/>
      <c r="K470" s="24" t="s">
        <v>5</v>
      </c>
      <c r="L470" s="25" t="s">
        <v>26</v>
      </c>
      <c r="M470" s="26"/>
      <c r="N470" s="23" t="s">
        <v>137</v>
      </c>
      <c r="O470" s="23"/>
    </row>
    <row r="471" spans="1:15" ht="14.25" customHeight="1" x14ac:dyDescent="0.2">
      <c r="A471" s="21">
        <v>2000</v>
      </c>
      <c r="B471" s="22">
        <v>43022</v>
      </c>
      <c r="C471" s="23" t="s">
        <v>1</v>
      </c>
      <c r="D471" s="21">
        <v>40</v>
      </c>
      <c r="E471" s="21">
        <v>27</v>
      </c>
      <c r="F471" s="21" t="s">
        <v>13</v>
      </c>
      <c r="G471" s="21">
        <v>1</v>
      </c>
      <c r="H471" s="21"/>
      <c r="I471" s="21"/>
      <c r="J471" s="21"/>
      <c r="K471" s="24" t="s">
        <v>2</v>
      </c>
      <c r="L471" s="25" t="s">
        <v>24</v>
      </c>
      <c r="M471" s="26" t="s">
        <v>74</v>
      </c>
      <c r="N471" s="23" t="s">
        <v>137</v>
      </c>
      <c r="O471" s="23"/>
    </row>
    <row r="472" spans="1:15" ht="14.25" customHeight="1" x14ac:dyDescent="0.2">
      <c r="A472" s="21">
        <v>2000</v>
      </c>
      <c r="B472" s="22">
        <v>43029</v>
      </c>
      <c r="C472" s="23" t="s">
        <v>76</v>
      </c>
      <c r="D472" s="21">
        <v>0</v>
      </c>
      <c r="E472" s="21">
        <v>49</v>
      </c>
      <c r="F472" s="21" t="s">
        <v>3</v>
      </c>
      <c r="G472" s="21"/>
      <c r="H472" s="21">
        <v>1</v>
      </c>
      <c r="I472" s="21"/>
      <c r="J472" s="21"/>
      <c r="K472" s="24" t="s">
        <v>5</v>
      </c>
      <c r="L472" s="25" t="s">
        <v>34</v>
      </c>
      <c r="M472" s="26" t="s">
        <v>78</v>
      </c>
      <c r="N472" s="23" t="s">
        <v>137</v>
      </c>
      <c r="O472" s="23"/>
    </row>
    <row r="473" spans="1:15" ht="14.25" customHeight="1" x14ac:dyDescent="0.2">
      <c r="A473" s="21">
        <v>2000</v>
      </c>
      <c r="B473" s="22">
        <v>43036</v>
      </c>
      <c r="C473" s="23" t="s">
        <v>45</v>
      </c>
      <c r="D473" s="21">
        <v>25</v>
      </c>
      <c r="E473" s="21">
        <v>26</v>
      </c>
      <c r="F473" s="21" t="s">
        <v>3</v>
      </c>
      <c r="G473" s="21"/>
      <c r="H473" s="21">
        <v>1</v>
      </c>
      <c r="I473" s="21"/>
      <c r="J473" s="21"/>
      <c r="K473" s="24" t="s">
        <v>2</v>
      </c>
      <c r="L473" s="25" t="s">
        <v>24</v>
      </c>
      <c r="M473" s="26" t="s">
        <v>74</v>
      </c>
      <c r="N473" s="23" t="s">
        <v>137</v>
      </c>
      <c r="O473" s="23"/>
    </row>
    <row r="474" spans="1:15" ht="14.25" customHeight="1" x14ac:dyDescent="0.2">
      <c r="A474" s="21">
        <v>2000</v>
      </c>
      <c r="B474" s="22">
        <v>43042</v>
      </c>
      <c r="C474" s="23" t="s">
        <v>130</v>
      </c>
      <c r="D474" s="21">
        <v>21</v>
      </c>
      <c r="E474" s="21">
        <v>14</v>
      </c>
      <c r="F474" s="21" t="s">
        <v>13</v>
      </c>
      <c r="G474" s="21">
        <v>1</v>
      </c>
      <c r="H474" s="21"/>
      <c r="I474" s="21"/>
      <c r="J474" s="21"/>
      <c r="K474" s="24" t="s">
        <v>5</v>
      </c>
      <c r="L474" s="25" t="s">
        <v>24</v>
      </c>
      <c r="M474" s="26" t="s">
        <v>74</v>
      </c>
      <c r="N474" s="23" t="s">
        <v>137</v>
      </c>
      <c r="O474" s="23"/>
    </row>
    <row r="475" spans="1:15" ht="14.25" customHeight="1" x14ac:dyDescent="0.2">
      <c r="A475" s="27">
        <v>2001</v>
      </c>
      <c r="B475" s="28">
        <v>42985</v>
      </c>
      <c r="C475" s="29" t="s">
        <v>108</v>
      </c>
      <c r="D475" s="27">
        <v>24</v>
      </c>
      <c r="E475" s="27">
        <v>7</v>
      </c>
      <c r="F475" s="27" t="s">
        <v>13</v>
      </c>
      <c r="G475" s="27">
        <v>1</v>
      </c>
      <c r="H475" s="27"/>
      <c r="I475" s="27"/>
      <c r="J475" s="27"/>
      <c r="K475" s="30" t="s">
        <v>5</v>
      </c>
      <c r="L475" s="31" t="s">
        <v>120</v>
      </c>
      <c r="M475" s="32"/>
      <c r="N475" s="29" t="s">
        <v>137</v>
      </c>
      <c r="O475" s="29"/>
    </row>
    <row r="476" spans="1:15" ht="14.25" customHeight="1" x14ac:dyDescent="0.2">
      <c r="A476" s="27">
        <v>2001</v>
      </c>
      <c r="B476" s="28">
        <v>42992</v>
      </c>
      <c r="C476" s="29" t="s">
        <v>1</v>
      </c>
      <c r="D476" s="27">
        <v>7</v>
      </c>
      <c r="E476" s="27">
        <v>14</v>
      </c>
      <c r="F476" s="27" t="s">
        <v>3</v>
      </c>
      <c r="G476" s="27"/>
      <c r="H476" s="27">
        <v>1</v>
      </c>
      <c r="I476" s="27"/>
      <c r="J476" s="27"/>
      <c r="K476" s="30" t="s">
        <v>2</v>
      </c>
      <c r="L476" s="31" t="s">
        <v>24</v>
      </c>
      <c r="M476" s="32" t="s">
        <v>74</v>
      </c>
      <c r="N476" s="29" t="s">
        <v>137</v>
      </c>
      <c r="O476" s="29"/>
    </row>
    <row r="477" spans="1:15" ht="14.25" customHeight="1" x14ac:dyDescent="0.2">
      <c r="A477" s="27">
        <v>2001</v>
      </c>
      <c r="B477" s="28">
        <v>42999</v>
      </c>
      <c r="C477" s="29" t="s">
        <v>127</v>
      </c>
      <c r="D477" s="27">
        <v>0</v>
      </c>
      <c r="E477" s="27">
        <v>44</v>
      </c>
      <c r="F477" s="27" t="s">
        <v>3</v>
      </c>
      <c r="G477" s="27"/>
      <c r="H477" s="27">
        <v>1</v>
      </c>
      <c r="I477" s="27"/>
      <c r="J477" s="27"/>
      <c r="K477" s="30" t="s">
        <v>2</v>
      </c>
      <c r="L477" s="31" t="s">
        <v>24</v>
      </c>
      <c r="M477" s="32" t="s">
        <v>74</v>
      </c>
      <c r="N477" s="29" t="s">
        <v>137</v>
      </c>
      <c r="O477" s="29"/>
    </row>
    <row r="478" spans="1:15" ht="14.25" customHeight="1" x14ac:dyDescent="0.2">
      <c r="A478" s="27">
        <v>2001</v>
      </c>
      <c r="B478" s="28">
        <v>43007</v>
      </c>
      <c r="C478" s="29" t="s">
        <v>26</v>
      </c>
      <c r="D478" s="27">
        <v>31</v>
      </c>
      <c r="E478" s="27">
        <v>0</v>
      </c>
      <c r="F478" s="27" t="s">
        <v>13</v>
      </c>
      <c r="G478" s="27">
        <v>1</v>
      </c>
      <c r="H478" s="27"/>
      <c r="I478" s="27"/>
      <c r="J478" s="27"/>
      <c r="K478" s="30" t="s">
        <v>2</v>
      </c>
      <c r="L478" s="31" t="s">
        <v>24</v>
      </c>
      <c r="M478" s="32" t="s">
        <v>74</v>
      </c>
      <c r="N478" s="29" t="s">
        <v>137</v>
      </c>
      <c r="O478" s="29"/>
    </row>
    <row r="479" spans="1:15" ht="14.25" customHeight="1" x14ac:dyDescent="0.2">
      <c r="A479" s="27">
        <v>2001</v>
      </c>
      <c r="B479" s="28">
        <v>43013</v>
      </c>
      <c r="C479" s="29" t="s">
        <v>130</v>
      </c>
      <c r="D479" s="27">
        <v>21</v>
      </c>
      <c r="E479" s="27">
        <v>13</v>
      </c>
      <c r="F479" s="27" t="s">
        <v>13</v>
      </c>
      <c r="G479" s="27">
        <v>1</v>
      </c>
      <c r="H479" s="27"/>
      <c r="I479" s="27"/>
      <c r="J479" s="27"/>
      <c r="K479" s="30" t="s">
        <v>5</v>
      </c>
      <c r="L479" s="31" t="s">
        <v>24</v>
      </c>
      <c r="M479" s="32" t="s">
        <v>74</v>
      </c>
      <c r="N479" s="29" t="s">
        <v>137</v>
      </c>
      <c r="O479" s="29"/>
    </row>
    <row r="480" spans="1:15" ht="14.25" customHeight="1" x14ac:dyDescent="0.2">
      <c r="A480" s="27">
        <v>2001</v>
      </c>
      <c r="B480" s="28">
        <v>43020</v>
      </c>
      <c r="C480" s="29" t="s">
        <v>82</v>
      </c>
      <c r="D480" s="27">
        <v>28</v>
      </c>
      <c r="E480" s="27">
        <v>14</v>
      </c>
      <c r="F480" s="27" t="s">
        <v>13</v>
      </c>
      <c r="G480" s="27">
        <v>1</v>
      </c>
      <c r="H480" s="27"/>
      <c r="I480" s="27"/>
      <c r="J480" s="27"/>
      <c r="K480" s="30" t="s">
        <v>5</v>
      </c>
      <c r="L480" s="31" t="s">
        <v>34</v>
      </c>
      <c r="M480" s="32"/>
      <c r="N480" s="29" t="s">
        <v>137</v>
      </c>
      <c r="O480" s="29"/>
    </row>
    <row r="481" spans="1:15" ht="14.25" customHeight="1" x14ac:dyDescent="0.2">
      <c r="A481" s="27">
        <v>2001</v>
      </c>
      <c r="B481" s="28">
        <v>43028</v>
      </c>
      <c r="C481" s="29" t="s">
        <v>76</v>
      </c>
      <c r="D481" s="27">
        <v>0</v>
      </c>
      <c r="E481" s="27">
        <v>45</v>
      </c>
      <c r="F481" s="27" t="s">
        <v>3</v>
      </c>
      <c r="G481" s="27"/>
      <c r="H481" s="27">
        <v>1</v>
      </c>
      <c r="I481" s="27"/>
      <c r="J481" s="27"/>
      <c r="K481" s="30" t="s">
        <v>2</v>
      </c>
      <c r="L481" s="31" t="s">
        <v>24</v>
      </c>
      <c r="M481" s="32" t="s">
        <v>74</v>
      </c>
      <c r="N481" s="29" t="s">
        <v>137</v>
      </c>
      <c r="O481" s="29"/>
    </row>
    <row r="482" spans="1:15" ht="14.25" customHeight="1" x14ac:dyDescent="0.2">
      <c r="A482" s="27">
        <v>2001</v>
      </c>
      <c r="B482" s="28">
        <v>43034</v>
      </c>
      <c r="C482" s="29" t="s">
        <v>45</v>
      </c>
      <c r="D482" s="27">
        <v>3</v>
      </c>
      <c r="E482" s="27">
        <v>33</v>
      </c>
      <c r="F482" s="27" t="s">
        <v>3</v>
      </c>
      <c r="G482" s="27"/>
      <c r="H482" s="27">
        <v>1</v>
      </c>
      <c r="I482" s="27"/>
      <c r="J482" s="27"/>
      <c r="K482" s="30" t="s">
        <v>5</v>
      </c>
      <c r="L482" s="31" t="s">
        <v>46</v>
      </c>
      <c r="M482" s="32" t="s">
        <v>128</v>
      </c>
      <c r="N482" s="29" t="s">
        <v>137</v>
      </c>
      <c r="O482" s="29"/>
    </row>
    <row r="483" spans="1:15" ht="14.25" customHeight="1" x14ac:dyDescent="0.2">
      <c r="A483" s="27">
        <v>2001</v>
      </c>
      <c r="B483" s="28">
        <v>43041</v>
      </c>
      <c r="C483" s="29" t="s">
        <v>136</v>
      </c>
      <c r="D483" s="27">
        <v>62</v>
      </c>
      <c r="E483" s="27">
        <v>19</v>
      </c>
      <c r="F483" s="27" t="s">
        <v>13</v>
      </c>
      <c r="G483" s="27">
        <v>1</v>
      </c>
      <c r="H483" s="27"/>
      <c r="I483" s="27"/>
      <c r="J483" s="27"/>
      <c r="K483" s="30" t="s">
        <v>2</v>
      </c>
      <c r="L483" s="31" t="s">
        <v>24</v>
      </c>
      <c r="M483" s="32" t="s">
        <v>74</v>
      </c>
      <c r="N483" s="29" t="s">
        <v>137</v>
      </c>
      <c r="O483" s="29"/>
    </row>
    <row r="484" spans="1:15" ht="14.25" customHeight="1" x14ac:dyDescent="0.2">
      <c r="A484" s="27">
        <v>2001</v>
      </c>
      <c r="B484" s="28">
        <v>43048</v>
      </c>
      <c r="C484" s="29" t="s">
        <v>77</v>
      </c>
      <c r="D484" s="27">
        <v>46</v>
      </c>
      <c r="E484" s="27">
        <v>3</v>
      </c>
      <c r="F484" s="27" t="s">
        <v>13</v>
      </c>
      <c r="G484" s="27">
        <v>1</v>
      </c>
      <c r="H484" s="27"/>
      <c r="I484" s="27"/>
      <c r="J484" s="27"/>
      <c r="K484" s="30" t="s">
        <v>5</v>
      </c>
      <c r="L484" s="31" t="s">
        <v>24</v>
      </c>
      <c r="M484" s="32" t="s">
        <v>74</v>
      </c>
      <c r="N484" s="29" t="s">
        <v>137</v>
      </c>
      <c r="O484" s="29"/>
    </row>
    <row r="485" spans="1:15" ht="14.25" customHeight="1" x14ac:dyDescent="0.2">
      <c r="A485" s="21">
        <v>2002</v>
      </c>
      <c r="B485" s="22">
        <v>42985</v>
      </c>
      <c r="C485" s="23" t="s">
        <v>108</v>
      </c>
      <c r="D485" s="21">
        <v>55</v>
      </c>
      <c r="E485" s="21">
        <v>8</v>
      </c>
      <c r="F485" s="21" t="s">
        <v>13</v>
      </c>
      <c r="G485" s="21">
        <v>1</v>
      </c>
      <c r="H485" s="21"/>
      <c r="I485" s="21"/>
      <c r="J485" s="21"/>
      <c r="K485" s="24" t="s">
        <v>2</v>
      </c>
      <c r="L485" s="25" t="s">
        <v>24</v>
      </c>
      <c r="M485" s="26" t="s">
        <v>74</v>
      </c>
      <c r="N485" s="23" t="s">
        <v>137</v>
      </c>
      <c r="O485" s="23"/>
    </row>
    <row r="486" spans="1:15" ht="14.25" customHeight="1" x14ac:dyDescent="0.2">
      <c r="A486" s="21">
        <v>2002</v>
      </c>
      <c r="B486" s="22">
        <v>42991</v>
      </c>
      <c r="C486" s="23" t="s">
        <v>1</v>
      </c>
      <c r="D486" s="21">
        <v>7</v>
      </c>
      <c r="E486" s="21">
        <v>26</v>
      </c>
      <c r="F486" s="21" t="s">
        <v>3</v>
      </c>
      <c r="G486" s="21"/>
      <c r="H486" s="21">
        <v>1</v>
      </c>
      <c r="I486" s="21"/>
      <c r="J486" s="21"/>
      <c r="K486" s="24" t="s">
        <v>5</v>
      </c>
      <c r="L486" s="25" t="s">
        <v>1</v>
      </c>
      <c r="M486" s="26"/>
      <c r="N486" s="23" t="s">
        <v>137</v>
      </c>
      <c r="O486" s="23"/>
    </row>
    <row r="487" spans="1:15" ht="14.25" customHeight="1" x14ac:dyDescent="0.2">
      <c r="A487" s="21">
        <v>2002</v>
      </c>
      <c r="B487" s="22">
        <v>42998</v>
      </c>
      <c r="C487" s="23" t="s">
        <v>127</v>
      </c>
      <c r="D487" s="21">
        <v>37</v>
      </c>
      <c r="E487" s="21">
        <v>28</v>
      </c>
      <c r="F487" s="21" t="s">
        <v>13</v>
      </c>
      <c r="G487" s="21">
        <v>1</v>
      </c>
      <c r="H487" s="21"/>
      <c r="I487" s="21"/>
      <c r="J487" s="21"/>
      <c r="K487" s="24" t="s">
        <v>5</v>
      </c>
      <c r="L487" s="25" t="s">
        <v>127</v>
      </c>
      <c r="M487" s="26"/>
      <c r="N487" s="23" t="s">
        <v>137</v>
      </c>
      <c r="O487" s="23"/>
    </row>
    <row r="488" spans="1:15" ht="14.25" customHeight="1" x14ac:dyDescent="0.2">
      <c r="A488" s="21">
        <v>2002</v>
      </c>
      <c r="B488" s="22">
        <v>43005</v>
      </c>
      <c r="C488" s="23" t="s">
        <v>26</v>
      </c>
      <c r="D488" s="21">
        <v>47</v>
      </c>
      <c r="E488" s="21">
        <v>7</v>
      </c>
      <c r="F488" s="21" t="s">
        <v>13</v>
      </c>
      <c r="G488" s="21">
        <v>1</v>
      </c>
      <c r="H488" s="21"/>
      <c r="I488" s="21"/>
      <c r="J488" s="21"/>
      <c r="K488" s="24" t="s">
        <v>5</v>
      </c>
      <c r="L488" s="25" t="s">
        <v>26</v>
      </c>
      <c r="M488" s="26"/>
      <c r="N488" s="23" t="s">
        <v>137</v>
      </c>
      <c r="O488" s="23"/>
    </row>
    <row r="489" spans="1:15" ht="14.25" customHeight="1" x14ac:dyDescent="0.2">
      <c r="A489" s="21">
        <v>2002</v>
      </c>
      <c r="B489" s="22">
        <v>43012</v>
      </c>
      <c r="C489" s="23" t="s">
        <v>130</v>
      </c>
      <c r="D489" s="21">
        <v>10</v>
      </c>
      <c r="E489" s="21">
        <v>6</v>
      </c>
      <c r="F489" s="21" t="s">
        <v>13</v>
      </c>
      <c r="G489" s="21">
        <v>1</v>
      </c>
      <c r="H489" s="21"/>
      <c r="I489" s="21"/>
      <c r="J489" s="21"/>
      <c r="K489" s="24" t="s">
        <v>2</v>
      </c>
      <c r="L489" s="25" t="s">
        <v>24</v>
      </c>
      <c r="M489" s="26" t="s">
        <v>74</v>
      </c>
      <c r="N489" s="23" t="s">
        <v>137</v>
      </c>
      <c r="O489" s="23"/>
    </row>
    <row r="490" spans="1:15" ht="14.25" customHeight="1" x14ac:dyDescent="0.2">
      <c r="A490" s="21">
        <v>2002</v>
      </c>
      <c r="B490" s="22">
        <v>43020</v>
      </c>
      <c r="C490" s="23" t="s">
        <v>82</v>
      </c>
      <c r="D490" s="21">
        <v>17</v>
      </c>
      <c r="E490" s="21">
        <v>14</v>
      </c>
      <c r="F490" s="21" t="s">
        <v>13</v>
      </c>
      <c r="G490" s="21">
        <v>1</v>
      </c>
      <c r="H490" s="21"/>
      <c r="I490" s="21"/>
      <c r="J490" s="21"/>
      <c r="K490" s="24" t="s">
        <v>2</v>
      </c>
      <c r="L490" s="25" t="s">
        <v>24</v>
      </c>
      <c r="M490" s="26" t="s">
        <v>74</v>
      </c>
      <c r="N490" s="23" t="s">
        <v>137</v>
      </c>
      <c r="O490" s="23"/>
    </row>
    <row r="491" spans="1:15" ht="14.25" customHeight="1" x14ac:dyDescent="0.2">
      <c r="A491" s="21">
        <v>2002</v>
      </c>
      <c r="B491" s="22">
        <v>43026</v>
      </c>
      <c r="C491" s="23" t="s">
        <v>76</v>
      </c>
      <c r="D491" s="21">
        <v>31</v>
      </c>
      <c r="E491" s="21">
        <v>20</v>
      </c>
      <c r="F491" s="21" t="s">
        <v>13</v>
      </c>
      <c r="G491" s="21">
        <v>1</v>
      </c>
      <c r="H491" s="21"/>
      <c r="I491" s="21"/>
      <c r="J491" s="21"/>
      <c r="K491" s="24" t="s">
        <v>5</v>
      </c>
      <c r="L491" s="25" t="s">
        <v>34</v>
      </c>
      <c r="M491" s="26" t="s">
        <v>78</v>
      </c>
      <c r="N491" s="23" t="s">
        <v>137</v>
      </c>
      <c r="O491" s="23"/>
    </row>
    <row r="492" spans="1:15" ht="14.25" customHeight="1" x14ac:dyDescent="0.2">
      <c r="A492" s="21">
        <v>2002</v>
      </c>
      <c r="B492" s="22">
        <v>43033</v>
      </c>
      <c r="C492" s="23" t="s">
        <v>45</v>
      </c>
      <c r="D492" s="21">
        <v>38</v>
      </c>
      <c r="E492" s="21">
        <v>20</v>
      </c>
      <c r="F492" s="21" t="s">
        <v>13</v>
      </c>
      <c r="G492" s="21">
        <v>1</v>
      </c>
      <c r="H492" s="21"/>
      <c r="I492" s="21"/>
      <c r="J492" s="21"/>
      <c r="K492" s="24" t="s">
        <v>2</v>
      </c>
      <c r="L492" s="25" t="s">
        <v>24</v>
      </c>
      <c r="M492" s="26" t="s">
        <v>74</v>
      </c>
      <c r="N492" s="23" t="s">
        <v>137</v>
      </c>
      <c r="O492" s="23"/>
    </row>
    <row r="493" spans="1:15" ht="14.25" customHeight="1" x14ac:dyDescent="0.2">
      <c r="A493" s="21">
        <v>2002</v>
      </c>
      <c r="B493" s="22">
        <v>43040</v>
      </c>
      <c r="C493" s="23" t="s">
        <v>136</v>
      </c>
      <c r="D493" s="21">
        <v>47</v>
      </c>
      <c r="E493" s="21">
        <v>15</v>
      </c>
      <c r="F493" s="21" t="s">
        <v>13</v>
      </c>
      <c r="G493" s="21">
        <v>1</v>
      </c>
      <c r="H493" s="21"/>
      <c r="I493" s="21"/>
      <c r="J493" s="21"/>
      <c r="K493" s="24" t="s">
        <v>5</v>
      </c>
      <c r="L493" s="25" t="s">
        <v>34</v>
      </c>
      <c r="M493" s="26" t="s">
        <v>78</v>
      </c>
      <c r="N493" s="23" t="s">
        <v>137</v>
      </c>
      <c r="O493" s="23"/>
    </row>
    <row r="494" spans="1:15" ht="14.25" customHeight="1" x14ac:dyDescent="0.2">
      <c r="A494" s="21">
        <v>2002</v>
      </c>
      <c r="B494" s="22">
        <v>43047</v>
      </c>
      <c r="C494" s="23" t="s">
        <v>77</v>
      </c>
      <c r="D494" s="21">
        <v>52</v>
      </c>
      <c r="E494" s="21">
        <v>0</v>
      </c>
      <c r="F494" s="21" t="s">
        <v>13</v>
      </c>
      <c r="G494" s="21">
        <v>1</v>
      </c>
      <c r="H494" s="21"/>
      <c r="I494" s="21"/>
      <c r="J494" s="21"/>
      <c r="K494" s="24" t="s">
        <v>2</v>
      </c>
      <c r="L494" s="25" t="s">
        <v>24</v>
      </c>
      <c r="M494" s="26" t="s">
        <v>74</v>
      </c>
      <c r="N494" s="23" t="s">
        <v>137</v>
      </c>
      <c r="O494" s="23"/>
    </row>
    <row r="495" spans="1:15" ht="14.25" customHeight="1" x14ac:dyDescent="0.2">
      <c r="A495" s="21">
        <v>2002</v>
      </c>
      <c r="B495" s="22">
        <v>43054</v>
      </c>
      <c r="C495" s="23" t="s">
        <v>127</v>
      </c>
      <c r="D495" s="21">
        <v>7</v>
      </c>
      <c r="E495" s="21">
        <v>35</v>
      </c>
      <c r="F495" s="21" t="s">
        <v>3</v>
      </c>
      <c r="G495" s="21"/>
      <c r="H495" s="21">
        <v>1</v>
      </c>
      <c r="I495" s="21"/>
      <c r="J495" s="21"/>
      <c r="K495" s="24" t="s">
        <v>2</v>
      </c>
      <c r="L495" s="25" t="s">
        <v>24</v>
      </c>
      <c r="M495" s="26" t="s">
        <v>74</v>
      </c>
      <c r="N495" s="23" t="s">
        <v>137</v>
      </c>
      <c r="O495" s="23" t="s">
        <v>113</v>
      </c>
    </row>
    <row r="496" spans="1:15" ht="14.25" customHeight="1" x14ac:dyDescent="0.2">
      <c r="A496" s="27">
        <v>2003</v>
      </c>
      <c r="B496" s="28">
        <v>42984</v>
      </c>
      <c r="C496" s="29" t="s">
        <v>76</v>
      </c>
      <c r="D496" s="27">
        <v>33</v>
      </c>
      <c r="E496" s="27">
        <v>21</v>
      </c>
      <c r="F496" s="27" t="s">
        <v>13</v>
      </c>
      <c r="G496" s="27">
        <v>1</v>
      </c>
      <c r="H496" s="27"/>
      <c r="I496" s="27"/>
      <c r="J496" s="27"/>
      <c r="K496" s="30" t="s">
        <v>2</v>
      </c>
      <c r="L496" s="31" t="s">
        <v>24</v>
      </c>
      <c r="M496" s="32" t="s">
        <v>74</v>
      </c>
      <c r="N496" s="29" t="s">
        <v>137</v>
      </c>
      <c r="O496" s="29"/>
    </row>
    <row r="497" spans="1:15" ht="14.25" customHeight="1" x14ac:dyDescent="0.2">
      <c r="A497" s="27">
        <v>2003</v>
      </c>
      <c r="B497" s="28">
        <v>42991</v>
      </c>
      <c r="C497" s="29" t="s">
        <v>1</v>
      </c>
      <c r="D497" s="27">
        <v>28</v>
      </c>
      <c r="E497" s="27">
        <v>14</v>
      </c>
      <c r="F497" s="27" t="s">
        <v>13</v>
      </c>
      <c r="G497" s="27">
        <v>1</v>
      </c>
      <c r="H497" s="27"/>
      <c r="I497" s="27"/>
      <c r="J497" s="27"/>
      <c r="K497" s="30" t="s">
        <v>5</v>
      </c>
      <c r="L497" s="31" t="s">
        <v>1</v>
      </c>
      <c r="M497" s="32"/>
      <c r="N497" s="29" t="s">
        <v>137</v>
      </c>
      <c r="O497" s="29"/>
    </row>
    <row r="498" spans="1:15" ht="14.25" customHeight="1" x14ac:dyDescent="0.2">
      <c r="A498" s="27">
        <v>2003</v>
      </c>
      <c r="B498" s="28">
        <v>43012</v>
      </c>
      <c r="C498" s="29" t="s">
        <v>136</v>
      </c>
      <c r="D498" s="27">
        <v>68</v>
      </c>
      <c r="E498" s="27">
        <v>7</v>
      </c>
      <c r="F498" s="27" t="s">
        <v>13</v>
      </c>
      <c r="G498" s="27">
        <v>1</v>
      </c>
      <c r="H498" s="27"/>
      <c r="I498" s="27"/>
      <c r="J498" s="27"/>
      <c r="K498" s="30" t="s">
        <v>5</v>
      </c>
      <c r="L498" s="31" t="s">
        <v>34</v>
      </c>
      <c r="M498" s="32" t="s">
        <v>78</v>
      </c>
      <c r="N498" s="29" t="s">
        <v>137</v>
      </c>
      <c r="O498" s="29"/>
    </row>
    <row r="499" spans="1:15" ht="14.25" customHeight="1" x14ac:dyDescent="0.2">
      <c r="A499" s="27">
        <v>2003</v>
      </c>
      <c r="B499" s="28">
        <v>43017</v>
      </c>
      <c r="C499" s="29" t="s">
        <v>130</v>
      </c>
      <c r="D499" s="27">
        <v>35</v>
      </c>
      <c r="E499" s="27">
        <v>9</v>
      </c>
      <c r="F499" s="27" t="s">
        <v>13</v>
      </c>
      <c r="G499" s="27">
        <v>1</v>
      </c>
      <c r="H499" s="27"/>
      <c r="I499" s="27"/>
      <c r="J499" s="27"/>
      <c r="K499" s="30" t="s">
        <v>2</v>
      </c>
      <c r="L499" s="31" t="s">
        <v>24</v>
      </c>
      <c r="M499" s="32" t="s">
        <v>74</v>
      </c>
      <c r="N499" s="29" t="s">
        <v>137</v>
      </c>
      <c r="O499" s="29"/>
    </row>
    <row r="500" spans="1:15" ht="14.25" customHeight="1" x14ac:dyDescent="0.2">
      <c r="A500" s="27">
        <v>2003</v>
      </c>
      <c r="B500" s="28">
        <v>43021</v>
      </c>
      <c r="C500" s="29" t="s">
        <v>26</v>
      </c>
      <c r="D500" s="27">
        <v>45</v>
      </c>
      <c r="E500" s="27">
        <v>12</v>
      </c>
      <c r="F500" s="27" t="s">
        <v>13</v>
      </c>
      <c r="G500" s="27">
        <v>1</v>
      </c>
      <c r="H500" s="27"/>
      <c r="I500" s="27"/>
      <c r="J500" s="27"/>
      <c r="K500" s="30" t="s">
        <v>5</v>
      </c>
      <c r="L500" s="31" t="s">
        <v>26</v>
      </c>
      <c r="M500" s="32"/>
      <c r="N500" s="29" t="s">
        <v>137</v>
      </c>
      <c r="O500" s="29"/>
    </row>
    <row r="501" spans="1:15" ht="14.25" customHeight="1" x14ac:dyDescent="0.2">
      <c r="A501" s="27">
        <v>2003</v>
      </c>
      <c r="B501" s="28">
        <v>43026</v>
      </c>
      <c r="C501" s="29" t="s">
        <v>82</v>
      </c>
      <c r="D501" s="27">
        <v>24</v>
      </c>
      <c r="E501" s="27">
        <v>10</v>
      </c>
      <c r="F501" s="27" t="s">
        <v>13</v>
      </c>
      <c r="G501" s="27">
        <v>1</v>
      </c>
      <c r="H501" s="27"/>
      <c r="I501" s="27"/>
      <c r="J501" s="27"/>
      <c r="K501" s="30" t="s">
        <v>2</v>
      </c>
      <c r="L501" s="31" t="s">
        <v>24</v>
      </c>
      <c r="M501" s="32" t="s">
        <v>74</v>
      </c>
      <c r="N501" s="29" t="s">
        <v>137</v>
      </c>
      <c r="O501" s="29"/>
    </row>
    <row r="502" spans="1:15" ht="14.25" customHeight="1" x14ac:dyDescent="0.2">
      <c r="A502" s="27">
        <v>2003</v>
      </c>
      <c r="B502" s="28">
        <v>43032</v>
      </c>
      <c r="C502" s="29" t="s">
        <v>127</v>
      </c>
      <c r="D502" s="27">
        <v>24</v>
      </c>
      <c r="E502" s="27">
        <v>41</v>
      </c>
      <c r="F502" s="27" t="s">
        <v>3</v>
      </c>
      <c r="G502" s="27"/>
      <c r="H502" s="27">
        <v>1</v>
      </c>
      <c r="I502" s="27"/>
      <c r="J502" s="27"/>
      <c r="K502" s="30" t="s">
        <v>5</v>
      </c>
      <c r="L502" s="31" t="s">
        <v>127</v>
      </c>
      <c r="M502" s="32"/>
      <c r="N502" s="29" t="s">
        <v>137</v>
      </c>
      <c r="O502" s="29"/>
    </row>
    <row r="503" spans="1:15" ht="14.25" customHeight="1" x14ac:dyDescent="0.2">
      <c r="A503" s="27">
        <v>2003</v>
      </c>
      <c r="B503" s="28">
        <v>43039</v>
      </c>
      <c r="C503" s="29" t="s">
        <v>45</v>
      </c>
      <c r="D503" s="27">
        <v>41</v>
      </c>
      <c r="E503" s="27">
        <v>19</v>
      </c>
      <c r="F503" s="27" t="s">
        <v>13</v>
      </c>
      <c r="G503" s="27">
        <v>1</v>
      </c>
      <c r="H503" s="27"/>
      <c r="I503" s="27"/>
      <c r="J503" s="27"/>
      <c r="K503" s="30" t="s">
        <v>2</v>
      </c>
      <c r="L503" s="31" t="s">
        <v>24</v>
      </c>
      <c r="M503" s="32" t="s">
        <v>74</v>
      </c>
      <c r="N503" s="29" t="s">
        <v>137</v>
      </c>
      <c r="O503" s="29"/>
    </row>
    <row r="504" spans="1:15" ht="14.25" customHeight="1" x14ac:dyDescent="0.2">
      <c r="A504" s="27">
        <v>2003</v>
      </c>
      <c r="B504" s="28">
        <v>43046</v>
      </c>
      <c r="C504" s="29" t="s">
        <v>77</v>
      </c>
      <c r="D504" s="27">
        <v>63</v>
      </c>
      <c r="E504" s="27">
        <v>22</v>
      </c>
      <c r="F504" s="27" t="s">
        <v>13</v>
      </c>
      <c r="G504" s="27">
        <v>1</v>
      </c>
      <c r="H504" s="27"/>
      <c r="I504" s="27"/>
      <c r="J504" s="27"/>
      <c r="K504" s="30" t="s">
        <v>5</v>
      </c>
      <c r="L504" s="31" t="s">
        <v>24</v>
      </c>
      <c r="M504" s="32" t="s">
        <v>74</v>
      </c>
      <c r="N504" s="29" t="s">
        <v>137</v>
      </c>
      <c r="O504" s="29"/>
    </row>
    <row r="505" spans="1:15" ht="14.25" customHeight="1" x14ac:dyDescent="0.2">
      <c r="A505" s="27">
        <v>2003</v>
      </c>
      <c r="B505" s="28">
        <v>43053</v>
      </c>
      <c r="C505" s="29" t="s">
        <v>108</v>
      </c>
      <c r="D505" s="27">
        <v>1</v>
      </c>
      <c r="E505" s="27">
        <v>0</v>
      </c>
      <c r="F505" s="27" t="s">
        <v>13</v>
      </c>
      <c r="G505" s="27">
        <v>1</v>
      </c>
      <c r="H505" s="27"/>
      <c r="I505" s="27"/>
      <c r="J505" s="27"/>
      <c r="K505" s="30" t="s">
        <v>5</v>
      </c>
      <c r="L505" s="31" t="s">
        <v>120</v>
      </c>
      <c r="M505" s="32"/>
      <c r="N505" s="29" t="s">
        <v>137</v>
      </c>
      <c r="O505" s="29" t="s">
        <v>139</v>
      </c>
    </row>
    <row r="506" spans="1:15" ht="14.25" customHeight="1" x14ac:dyDescent="0.2">
      <c r="A506" s="27">
        <v>2003</v>
      </c>
      <c r="B506" s="28">
        <v>43060</v>
      </c>
      <c r="C506" s="29" t="s">
        <v>127</v>
      </c>
      <c r="D506" s="27">
        <v>43</v>
      </c>
      <c r="E506" s="27">
        <v>14</v>
      </c>
      <c r="F506" s="27" t="s">
        <v>13</v>
      </c>
      <c r="G506" s="27">
        <v>1</v>
      </c>
      <c r="H506" s="27"/>
      <c r="I506" s="27"/>
      <c r="J506" s="27"/>
      <c r="K506" s="30"/>
      <c r="L506" s="31"/>
      <c r="M506" s="32"/>
      <c r="N506" s="29" t="s">
        <v>137</v>
      </c>
      <c r="O506" s="29" t="s">
        <v>140</v>
      </c>
    </row>
    <row r="507" spans="1:15" ht="14.25" customHeight="1" x14ac:dyDescent="0.2">
      <c r="A507" s="27">
        <v>2003</v>
      </c>
      <c r="B507" s="28">
        <v>43068</v>
      </c>
      <c r="C507" s="29" t="s">
        <v>1</v>
      </c>
      <c r="D507" s="27">
        <v>23</v>
      </c>
      <c r="E507" s="27">
        <v>24</v>
      </c>
      <c r="F507" s="27" t="s">
        <v>3</v>
      </c>
      <c r="G507" s="27"/>
      <c r="H507" s="27">
        <v>1</v>
      </c>
      <c r="I507" s="27"/>
      <c r="J507" s="27"/>
      <c r="K507" s="30"/>
      <c r="L507" s="31"/>
      <c r="M507" s="32"/>
      <c r="N507" s="29" t="s">
        <v>137</v>
      </c>
      <c r="O507" s="29" t="s">
        <v>140</v>
      </c>
    </row>
    <row r="508" spans="1:15" ht="14.25" customHeight="1" x14ac:dyDescent="0.2">
      <c r="A508" s="21">
        <v>2004</v>
      </c>
      <c r="B508" s="22">
        <v>42988</v>
      </c>
      <c r="C508" s="23" t="s">
        <v>76</v>
      </c>
      <c r="D508" s="21">
        <v>14</v>
      </c>
      <c r="E508" s="21">
        <v>35</v>
      </c>
      <c r="F508" s="21" t="s">
        <v>3</v>
      </c>
      <c r="G508" s="21"/>
      <c r="H508" s="21">
        <v>1</v>
      </c>
      <c r="I508" s="21"/>
      <c r="J508" s="21"/>
      <c r="K508" s="24" t="s">
        <v>5</v>
      </c>
      <c r="L508" s="25" t="s">
        <v>34</v>
      </c>
      <c r="M508" s="26" t="s">
        <v>78</v>
      </c>
      <c r="N508" s="23" t="s">
        <v>137</v>
      </c>
      <c r="O508" s="23"/>
    </row>
    <row r="509" spans="1:15" ht="14.25" customHeight="1" x14ac:dyDescent="0.2">
      <c r="A509" s="21">
        <v>2004</v>
      </c>
      <c r="B509" s="22">
        <v>42995</v>
      </c>
      <c r="C509" s="23" t="s">
        <v>1</v>
      </c>
      <c r="D509" s="21">
        <v>10</v>
      </c>
      <c r="E509" s="21">
        <v>3</v>
      </c>
      <c r="F509" s="21" t="s">
        <v>13</v>
      </c>
      <c r="G509" s="21">
        <v>1</v>
      </c>
      <c r="H509" s="21"/>
      <c r="I509" s="21"/>
      <c r="J509" s="21"/>
      <c r="K509" s="24" t="s">
        <v>2</v>
      </c>
      <c r="L509" s="25" t="s">
        <v>24</v>
      </c>
      <c r="M509" s="26" t="s">
        <v>74</v>
      </c>
      <c r="N509" s="23" t="s">
        <v>137</v>
      </c>
      <c r="O509" s="23"/>
    </row>
    <row r="510" spans="1:15" ht="14.25" customHeight="1" x14ac:dyDescent="0.2">
      <c r="A510" s="21">
        <v>2004</v>
      </c>
      <c r="B510" s="22">
        <v>43002</v>
      </c>
      <c r="C510" s="23" t="s">
        <v>26</v>
      </c>
      <c r="D510" s="21">
        <v>31</v>
      </c>
      <c r="E510" s="21">
        <v>17</v>
      </c>
      <c r="F510" s="21" t="s">
        <v>13</v>
      </c>
      <c r="G510" s="21">
        <v>1</v>
      </c>
      <c r="H510" s="21"/>
      <c r="I510" s="21"/>
      <c r="J510" s="21"/>
      <c r="K510" s="24" t="s">
        <v>2</v>
      </c>
      <c r="L510" s="25" t="s">
        <v>24</v>
      </c>
      <c r="M510" s="26" t="s">
        <v>74</v>
      </c>
      <c r="N510" s="23" t="s">
        <v>137</v>
      </c>
      <c r="O510" s="23"/>
    </row>
    <row r="511" spans="1:15" ht="14.25" customHeight="1" x14ac:dyDescent="0.2">
      <c r="A511" s="21">
        <v>2004</v>
      </c>
      <c r="B511" s="22">
        <v>43010</v>
      </c>
      <c r="C511" s="23" t="s">
        <v>108</v>
      </c>
      <c r="D511" s="21">
        <v>55</v>
      </c>
      <c r="E511" s="21">
        <v>0</v>
      </c>
      <c r="F511" s="21" t="s">
        <v>13</v>
      </c>
      <c r="G511" s="21">
        <v>1</v>
      </c>
      <c r="H511" s="21"/>
      <c r="I511" s="21"/>
      <c r="J511" s="21"/>
      <c r="K511" s="24" t="s">
        <v>2</v>
      </c>
      <c r="L511" s="25" t="s">
        <v>24</v>
      </c>
      <c r="M511" s="26" t="s">
        <v>74</v>
      </c>
      <c r="N511" s="23" t="s">
        <v>137</v>
      </c>
      <c r="O511" s="23"/>
    </row>
    <row r="512" spans="1:15" ht="14.25" customHeight="1" x14ac:dyDescent="0.2">
      <c r="A512" s="21">
        <v>2004</v>
      </c>
      <c r="B512" s="22">
        <v>43017</v>
      </c>
      <c r="C512" s="23" t="s">
        <v>136</v>
      </c>
      <c r="D512" s="21">
        <v>7</v>
      </c>
      <c r="E512" s="21">
        <v>17</v>
      </c>
      <c r="F512" s="21" t="s">
        <v>3</v>
      </c>
      <c r="G512" s="21"/>
      <c r="H512" s="21">
        <v>1</v>
      </c>
      <c r="I512" s="21"/>
      <c r="J512" s="21"/>
      <c r="K512" s="24" t="s">
        <v>2</v>
      </c>
      <c r="L512" s="25" t="s">
        <v>24</v>
      </c>
      <c r="M512" s="26" t="s">
        <v>74</v>
      </c>
      <c r="N512" s="23" t="s">
        <v>137</v>
      </c>
      <c r="O512" s="23"/>
    </row>
    <row r="513" spans="1:15" ht="14.25" customHeight="1" x14ac:dyDescent="0.2">
      <c r="A513" s="21">
        <v>2004</v>
      </c>
      <c r="B513" s="22">
        <v>43024</v>
      </c>
      <c r="C513" s="23" t="s">
        <v>130</v>
      </c>
      <c r="D513" s="21">
        <v>7</v>
      </c>
      <c r="E513" s="21">
        <v>13</v>
      </c>
      <c r="F513" s="21" t="s">
        <v>3</v>
      </c>
      <c r="G513" s="21"/>
      <c r="H513" s="21">
        <v>1</v>
      </c>
      <c r="I513" s="21"/>
      <c r="J513" s="21"/>
      <c r="K513" s="24" t="s">
        <v>5</v>
      </c>
      <c r="L513" s="25" t="s">
        <v>24</v>
      </c>
      <c r="M513" s="26" t="s">
        <v>74</v>
      </c>
      <c r="N513" s="23" t="s">
        <v>137</v>
      </c>
      <c r="O513" s="23"/>
    </row>
    <row r="514" spans="1:15" ht="14.25" customHeight="1" x14ac:dyDescent="0.2">
      <c r="A514" s="21">
        <v>2004</v>
      </c>
      <c r="B514" s="22">
        <v>43030</v>
      </c>
      <c r="C514" s="23" t="s">
        <v>82</v>
      </c>
      <c r="D514" s="21">
        <v>28</v>
      </c>
      <c r="E514" s="21">
        <v>20</v>
      </c>
      <c r="F514" s="21" t="s">
        <v>13</v>
      </c>
      <c r="G514" s="21">
        <v>1</v>
      </c>
      <c r="H514" s="21"/>
      <c r="I514" s="21"/>
      <c r="J514" s="21"/>
      <c r="K514" s="24" t="s">
        <v>5</v>
      </c>
      <c r="L514" s="25" t="s">
        <v>34</v>
      </c>
      <c r="M514" s="26"/>
      <c r="N514" s="23" t="s">
        <v>137</v>
      </c>
      <c r="O514" s="23"/>
    </row>
    <row r="515" spans="1:15" ht="14.25" customHeight="1" x14ac:dyDescent="0.2">
      <c r="A515" s="21">
        <v>2004</v>
      </c>
      <c r="B515" s="22">
        <v>43038</v>
      </c>
      <c r="C515" s="23" t="s">
        <v>127</v>
      </c>
      <c r="D515" s="21">
        <v>35</v>
      </c>
      <c r="E515" s="21">
        <v>0</v>
      </c>
      <c r="F515" s="21" t="s">
        <v>13</v>
      </c>
      <c r="G515" s="21">
        <v>1</v>
      </c>
      <c r="H515" s="21"/>
      <c r="I515" s="21"/>
      <c r="J515" s="21"/>
      <c r="K515" s="24" t="s">
        <v>2</v>
      </c>
      <c r="L515" s="25" t="s">
        <v>24</v>
      </c>
      <c r="M515" s="26" t="s">
        <v>74</v>
      </c>
      <c r="N515" s="23" t="s">
        <v>137</v>
      </c>
      <c r="O515" s="23"/>
    </row>
    <row r="516" spans="1:15" ht="14.25" customHeight="1" x14ac:dyDescent="0.2">
      <c r="A516" s="21">
        <v>2004</v>
      </c>
      <c r="B516" s="22">
        <v>43044</v>
      </c>
      <c r="C516" s="23" t="s">
        <v>45</v>
      </c>
      <c r="D516" s="21">
        <v>56</v>
      </c>
      <c r="E516" s="21">
        <v>21</v>
      </c>
      <c r="F516" s="21" t="s">
        <v>13</v>
      </c>
      <c r="G516" s="21">
        <v>1</v>
      </c>
      <c r="H516" s="21"/>
      <c r="I516" s="21"/>
      <c r="J516" s="21"/>
      <c r="K516" s="24" t="s">
        <v>5</v>
      </c>
      <c r="L516" s="25" t="s">
        <v>46</v>
      </c>
      <c r="M516" s="26" t="s">
        <v>128</v>
      </c>
      <c r="N516" s="23" t="s">
        <v>137</v>
      </c>
      <c r="O516" s="23"/>
    </row>
    <row r="517" spans="1:15" ht="14.25" customHeight="1" x14ac:dyDescent="0.2">
      <c r="A517" s="21">
        <v>2004</v>
      </c>
      <c r="B517" s="22">
        <v>43051</v>
      </c>
      <c r="C517" s="23" t="s">
        <v>77</v>
      </c>
      <c r="D517" s="21">
        <v>39</v>
      </c>
      <c r="E517" s="21">
        <v>0</v>
      </c>
      <c r="F517" s="21" t="s">
        <v>13</v>
      </c>
      <c r="G517" s="21">
        <v>1</v>
      </c>
      <c r="H517" s="21"/>
      <c r="I517" s="21"/>
      <c r="J517" s="21"/>
      <c r="K517" s="24" t="s">
        <v>2</v>
      </c>
      <c r="L517" s="25" t="s">
        <v>24</v>
      </c>
      <c r="M517" s="26" t="s">
        <v>74</v>
      </c>
      <c r="N517" s="23" t="s">
        <v>137</v>
      </c>
      <c r="O517" s="23"/>
    </row>
    <row r="518" spans="1:15" ht="14.25" customHeight="1" x14ac:dyDescent="0.2">
      <c r="A518" s="21">
        <v>2004</v>
      </c>
      <c r="B518" s="22">
        <v>43058</v>
      </c>
      <c r="C518" s="23" t="s">
        <v>110</v>
      </c>
      <c r="D518" s="21">
        <v>28</v>
      </c>
      <c r="E518" s="21">
        <v>14</v>
      </c>
      <c r="F518" s="21" t="s">
        <v>13</v>
      </c>
      <c r="G518" s="21">
        <v>1</v>
      </c>
      <c r="H518" s="21"/>
      <c r="I518" s="21"/>
      <c r="J518" s="21"/>
      <c r="K518" s="24" t="s">
        <v>2</v>
      </c>
      <c r="L518" s="25" t="s">
        <v>24</v>
      </c>
      <c r="M518" s="26" t="s">
        <v>74</v>
      </c>
      <c r="N518" s="23" t="s">
        <v>137</v>
      </c>
      <c r="O518" s="23" t="s">
        <v>113</v>
      </c>
    </row>
    <row r="519" spans="1:15" ht="14.25" customHeight="1" x14ac:dyDescent="0.2">
      <c r="A519" s="21">
        <v>2004</v>
      </c>
      <c r="B519" s="22">
        <v>43066</v>
      </c>
      <c r="C519" s="23" t="s">
        <v>1</v>
      </c>
      <c r="D519" s="21">
        <v>7</v>
      </c>
      <c r="E519" s="21">
        <v>9</v>
      </c>
      <c r="F519" s="21" t="s">
        <v>3</v>
      </c>
      <c r="G519" s="21"/>
      <c r="H519" s="21">
        <v>1</v>
      </c>
      <c r="I519" s="21"/>
      <c r="J519" s="21"/>
      <c r="K519" s="24" t="s">
        <v>5</v>
      </c>
      <c r="L519" s="25" t="s">
        <v>1</v>
      </c>
      <c r="M519" s="26"/>
      <c r="N519" s="23" t="s">
        <v>137</v>
      </c>
      <c r="O519" s="23" t="s">
        <v>141</v>
      </c>
    </row>
    <row r="520" spans="1:15" ht="14.25" customHeight="1" x14ac:dyDescent="0.2">
      <c r="A520" s="27">
        <v>2005</v>
      </c>
      <c r="B520" s="28">
        <v>42994</v>
      </c>
      <c r="C520" s="29" t="s">
        <v>127</v>
      </c>
      <c r="D520" s="27">
        <v>56</v>
      </c>
      <c r="E520" s="27">
        <v>35</v>
      </c>
      <c r="F520" s="27" t="s">
        <v>13</v>
      </c>
      <c r="G520" s="27">
        <v>1</v>
      </c>
      <c r="H520" s="27"/>
      <c r="I520" s="27"/>
      <c r="J520" s="27"/>
      <c r="K520" s="30" t="s">
        <v>5</v>
      </c>
      <c r="L520" s="31" t="s">
        <v>127</v>
      </c>
      <c r="M520" s="32"/>
      <c r="N520" s="29" t="s">
        <v>137</v>
      </c>
      <c r="O520" s="29"/>
    </row>
    <row r="521" spans="1:15" ht="14.25" customHeight="1" x14ac:dyDescent="0.2">
      <c r="A521" s="27">
        <v>2005</v>
      </c>
      <c r="B521" s="28">
        <v>43002</v>
      </c>
      <c r="C521" s="29" t="s">
        <v>136</v>
      </c>
      <c r="D521" s="27">
        <v>49</v>
      </c>
      <c r="E521" s="27">
        <v>0</v>
      </c>
      <c r="F521" s="27" t="s">
        <v>13</v>
      </c>
      <c r="G521" s="27">
        <v>1</v>
      </c>
      <c r="H521" s="27"/>
      <c r="I521" s="27"/>
      <c r="J521" s="27"/>
      <c r="K521" s="30" t="s">
        <v>2</v>
      </c>
      <c r="L521" s="31" t="s">
        <v>24</v>
      </c>
      <c r="M521" s="32" t="s">
        <v>74</v>
      </c>
      <c r="N521" s="29" t="s">
        <v>137</v>
      </c>
      <c r="O521" s="29"/>
    </row>
    <row r="522" spans="1:15" ht="14.25" customHeight="1" x14ac:dyDescent="0.2">
      <c r="A522" s="27">
        <v>2005</v>
      </c>
      <c r="B522" s="28">
        <v>43008</v>
      </c>
      <c r="C522" s="29" t="s">
        <v>1</v>
      </c>
      <c r="D522" s="27">
        <v>24</v>
      </c>
      <c r="E522" s="27">
        <v>26</v>
      </c>
      <c r="F522" s="27" t="s">
        <v>3</v>
      </c>
      <c r="G522" s="27"/>
      <c r="H522" s="27">
        <v>1</v>
      </c>
      <c r="I522" s="27"/>
      <c r="J522" s="27"/>
      <c r="K522" s="30" t="s">
        <v>2</v>
      </c>
      <c r="L522" s="31" t="s">
        <v>24</v>
      </c>
      <c r="M522" s="32" t="s">
        <v>74</v>
      </c>
      <c r="N522" s="29" t="s">
        <v>137</v>
      </c>
      <c r="O522" s="29"/>
    </row>
    <row r="523" spans="1:15" ht="14.25" customHeight="1" x14ac:dyDescent="0.2">
      <c r="A523" s="27">
        <v>2005</v>
      </c>
      <c r="B523" s="28">
        <v>43018</v>
      </c>
      <c r="C523" s="29" t="s">
        <v>26</v>
      </c>
      <c r="D523" s="27">
        <v>0</v>
      </c>
      <c r="E523" s="27">
        <v>16</v>
      </c>
      <c r="F523" s="27" t="s">
        <v>3</v>
      </c>
      <c r="G523" s="27"/>
      <c r="H523" s="27">
        <v>1</v>
      </c>
      <c r="I523" s="27"/>
      <c r="J523" s="27"/>
      <c r="K523" s="30" t="s">
        <v>2</v>
      </c>
      <c r="L523" s="31" t="s">
        <v>24</v>
      </c>
      <c r="M523" s="32" t="s">
        <v>74</v>
      </c>
      <c r="N523" s="29" t="s">
        <v>137</v>
      </c>
      <c r="O523" s="29"/>
    </row>
    <row r="524" spans="1:15" ht="14.25" customHeight="1" x14ac:dyDescent="0.2">
      <c r="A524" s="27">
        <v>2005</v>
      </c>
      <c r="B524" s="28">
        <v>43022</v>
      </c>
      <c r="C524" s="29" t="s">
        <v>130</v>
      </c>
      <c r="D524" s="27">
        <v>6</v>
      </c>
      <c r="E524" s="27">
        <v>35</v>
      </c>
      <c r="F524" s="27" t="s">
        <v>3</v>
      </c>
      <c r="G524" s="27"/>
      <c r="H524" s="27">
        <v>1</v>
      </c>
      <c r="I524" s="27"/>
      <c r="J524" s="27"/>
      <c r="K524" s="30" t="s">
        <v>2</v>
      </c>
      <c r="L524" s="31" t="s">
        <v>24</v>
      </c>
      <c r="M524" s="32" t="s">
        <v>74</v>
      </c>
      <c r="N524" s="29" t="s">
        <v>137</v>
      </c>
      <c r="O524" s="29"/>
    </row>
    <row r="525" spans="1:15" ht="14.25" customHeight="1" x14ac:dyDescent="0.2">
      <c r="A525" s="27">
        <v>2005</v>
      </c>
      <c r="B525" s="28">
        <v>43029</v>
      </c>
      <c r="C525" s="29" t="s">
        <v>76</v>
      </c>
      <c r="D525" s="27">
        <v>41</v>
      </c>
      <c r="E525" s="27">
        <v>38</v>
      </c>
      <c r="F525" s="27" t="s">
        <v>13</v>
      </c>
      <c r="G525" s="27">
        <v>1</v>
      </c>
      <c r="H525" s="27"/>
      <c r="I525" s="27"/>
      <c r="J525" s="27"/>
      <c r="K525" s="30" t="s">
        <v>5</v>
      </c>
      <c r="L525" s="31" t="s">
        <v>34</v>
      </c>
      <c r="M525" s="32" t="s">
        <v>78</v>
      </c>
      <c r="N525" s="29" t="s">
        <v>137</v>
      </c>
      <c r="O525" s="29"/>
    </row>
    <row r="526" spans="1:15" ht="14.25" customHeight="1" x14ac:dyDescent="0.2">
      <c r="A526" s="27">
        <v>2005</v>
      </c>
      <c r="B526" s="28">
        <v>43037</v>
      </c>
      <c r="C526" s="29" t="s">
        <v>45</v>
      </c>
      <c r="D526" s="27">
        <v>24</v>
      </c>
      <c r="E526" s="27">
        <v>6</v>
      </c>
      <c r="F526" s="27" t="s">
        <v>13</v>
      </c>
      <c r="G526" s="27">
        <v>1</v>
      </c>
      <c r="H526" s="27"/>
      <c r="I526" s="27"/>
      <c r="J526" s="27"/>
      <c r="K526" s="30" t="s">
        <v>2</v>
      </c>
      <c r="L526" s="31" t="s">
        <v>24</v>
      </c>
      <c r="M526" s="32" t="s">
        <v>74</v>
      </c>
      <c r="N526" s="29" t="s">
        <v>137</v>
      </c>
      <c r="O526" s="29"/>
    </row>
    <row r="527" spans="1:15" ht="14.25" customHeight="1" x14ac:dyDescent="0.2">
      <c r="A527" s="27">
        <v>2005</v>
      </c>
      <c r="B527" s="28">
        <v>43043</v>
      </c>
      <c r="C527" s="29" t="s">
        <v>82</v>
      </c>
      <c r="D527" s="27">
        <v>29</v>
      </c>
      <c r="E527" s="27">
        <v>7</v>
      </c>
      <c r="F527" s="27" t="s">
        <v>13</v>
      </c>
      <c r="G527" s="27">
        <v>1</v>
      </c>
      <c r="H527" s="27"/>
      <c r="I527" s="27"/>
      <c r="J527" s="27"/>
      <c r="K527" s="30" t="s">
        <v>5</v>
      </c>
      <c r="L527" s="31" t="s">
        <v>34</v>
      </c>
      <c r="M527" s="32"/>
      <c r="N527" s="29" t="s">
        <v>137</v>
      </c>
      <c r="O527" s="29"/>
    </row>
    <row r="528" spans="1:15" ht="14.25" customHeight="1" x14ac:dyDescent="0.2">
      <c r="A528" s="27">
        <v>2005</v>
      </c>
      <c r="B528" s="28">
        <v>43050</v>
      </c>
      <c r="C528" s="29" t="s">
        <v>77</v>
      </c>
      <c r="D528" s="27">
        <v>41</v>
      </c>
      <c r="E528" s="27">
        <v>18</v>
      </c>
      <c r="F528" s="27" t="s">
        <v>13</v>
      </c>
      <c r="G528" s="27">
        <v>1</v>
      </c>
      <c r="H528" s="27"/>
      <c r="I528" s="27"/>
      <c r="J528" s="27"/>
      <c r="K528" s="30" t="s">
        <v>5</v>
      </c>
      <c r="L528" s="31" t="s">
        <v>24</v>
      </c>
      <c r="M528" s="32" t="s">
        <v>74</v>
      </c>
      <c r="N528" s="29" t="s">
        <v>137</v>
      </c>
      <c r="O528" s="29"/>
    </row>
    <row r="529" spans="1:15" ht="14.25" customHeight="1" x14ac:dyDescent="0.2">
      <c r="A529" s="27">
        <v>2005</v>
      </c>
      <c r="B529" s="28">
        <v>43057</v>
      </c>
      <c r="C529" s="29" t="s">
        <v>1</v>
      </c>
      <c r="D529" s="27">
        <v>49</v>
      </c>
      <c r="E529" s="27">
        <v>14</v>
      </c>
      <c r="F529" s="27" t="s">
        <v>13</v>
      </c>
      <c r="G529" s="27">
        <v>1</v>
      </c>
      <c r="H529" s="27"/>
      <c r="I529" s="27"/>
      <c r="J529" s="27"/>
      <c r="K529" s="30" t="s">
        <v>2</v>
      </c>
      <c r="L529" s="31" t="s">
        <v>24</v>
      </c>
      <c r="M529" s="32" t="s">
        <v>74</v>
      </c>
      <c r="N529" s="29" t="s">
        <v>137</v>
      </c>
      <c r="O529" s="29" t="s">
        <v>113</v>
      </c>
    </row>
    <row r="530" spans="1:15" ht="14.25" customHeight="1" x14ac:dyDescent="0.2">
      <c r="A530" s="27">
        <v>2005</v>
      </c>
      <c r="B530" s="28">
        <v>43065</v>
      </c>
      <c r="C530" s="29" t="s">
        <v>142</v>
      </c>
      <c r="D530" s="27">
        <v>41</v>
      </c>
      <c r="E530" s="27">
        <v>54</v>
      </c>
      <c r="F530" s="27" t="s">
        <v>3</v>
      </c>
      <c r="G530" s="27"/>
      <c r="H530" s="27">
        <v>1</v>
      </c>
      <c r="I530" s="27"/>
      <c r="J530" s="27"/>
      <c r="K530" s="30" t="s">
        <v>5</v>
      </c>
      <c r="L530" s="31" t="s">
        <v>143</v>
      </c>
      <c r="M530" s="32" t="s">
        <v>144</v>
      </c>
      <c r="N530" s="29" t="s">
        <v>137</v>
      </c>
      <c r="O530" s="29" t="s">
        <v>145</v>
      </c>
    </row>
    <row r="531" spans="1:15" ht="14.25" customHeight="1" x14ac:dyDescent="0.2">
      <c r="A531" s="21">
        <v>2006</v>
      </c>
      <c r="B531" s="22">
        <v>42986</v>
      </c>
      <c r="C531" s="23" t="s">
        <v>146</v>
      </c>
      <c r="D531" s="21">
        <v>17</v>
      </c>
      <c r="E531" s="21">
        <v>3</v>
      </c>
      <c r="F531" s="21" t="s">
        <v>13</v>
      </c>
      <c r="G531" s="21">
        <v>1</v>
      </c>
      <c r="H531" s="21"/>
      <c r="I531" s="21"/>
      <c r="J531" s="21"/>
      <c r="K531" s="24" t="s">
        <v>2</v>
      </c>
      <c r="L531" s="25" t="s">
        <v>24</v>
      </c>
      <c r="M531" s="26" t="s">
        <v>74</v>
      </c>
      <c r="N531" s="23" t="s">
        <v>137</v>
      </c>
      <c r="O531" s="23"/>
    </row>
    <row r="532" spans="1:15" ht="14.25" customHeight="1" x14ac:dyDescent="0.2">
      <c r="A532" s="21">
        <v>2006</v>
      </c>
      <c r="B532" s="22">
        <v>42994</v>
      </c>
      <c r="C532" s="23" t="s">
        <v>127</v>
      </c>
      <c r="D532" s="21">
        <v>16</v>
      </c>
      <c r="E532" s="21">
        <v>28</v>
      </c>
      <c r="F532" s="21" t="s">
        <v>3</v>
      </c>
      <c r="G532" s="21"/>
      <c r="H532" s="21">
        <v>1</v>
      </c>
      <c r="I532" s="21"/>
      <c r="J532" s="21"/>
      <c r="K532" s="24" t="s">
        <v>2</v>
      </c>
      <c r="L532" s="25" t="s">
        <v>24</v>
      </c>
      <c r="M532" s="26" t="s">
        <v>74</v>
      </c>
      <c r="N532" s="23" t="s">
        <v>137</v>
      </c>
      <c r="O532" s="23"/>
    </row>
    <row r="533" spans="1:15" ht="14.25" customHeight="1" x14ac:dyDescent="0.2">
      <c r="A533" s="21">
        <v>2006</v>
      </c>
      <c r="B533" s="22">
        <v>43000</v>
      </c>
      <c r="C533" s="23" t="s">
        <v>136</v>
      </c>
      <c r="D533" s="21">
        <v>13</v>
      </c>
      <c r="E533" s="21">
        <v>48</v>
      </c>
      <c r="F533" s="21" t="s">
        <v>3</v>
      </c>
      <c r="G533" s="21"/>
      <c r="H533" s="21">
        <v>1</v>
      </c>
      <c r="I533" s="21"/>
      <c r="J533" s="21"/>
      <c r="K533" s="24" t="s">
        <v>5</v>
      </c>
      <c r="L533" s="25" t="s">
        <v>34</v>
      </c>
      <c r="M533" s="26" t="s">
        <v>78</v>
      </c>
      <c r="N533" s="23" t="s">
        <v>137</v>
      </c>
      <c r="O533" s="23"/>
    </row>
    <row r="534" spans="1:15" ht="14.25" customHeight="1" x14ac:dyDescent="0.2">
      <c r="A534" s="21">
        <v>2006</v>
      </c>
      <c r="B534" s="22">
        <v>43007</v>
      </c>
      <c r="C534" s="23" t="s">
        <v>1</v>
      </c>
      <c r="D534" s="21">
        <v>23</v>
      </c>
      <c r="E534" s="21">
        <v>15</v>
      </c>
      <c r="F534" s="21" t="s">
        <v>13</v>
      </c>
      <c r="G534" s="21">
        <v>1</v>
      </c>
      <c r="H534" s="21"/>
      <c r="I534" s="21"/>
      <c r="J534" s="21"/>
      <c r="K534" s="24" t="s">
        <v>5</v>
      </c>
      <c r="L534" s="25" t="s">
        <v>1</v>
      </c>
      <c r="M534" s="26"/>
      <c r="N534" s="23" t="s">
        <v>137</v>
      </c>
      <c r="O534" s="23"/>
    </row>
    <row r="535" spans="1:15" ht="14.25" customHeight="1" x14ac:dyDescent="0.2">
      <c r="A535" s="21">
        <v>2006</v>
      </c>
      <c r="B535" s="22">
        <v>43017</v>
      </c>
      <c r="C535" s="23" t="s">
        <v>26</v>
      </c>
      <c r="D535" s="21">
        <v>19</v>
      </c>
      <c r="E535" s="21">
        <v>42</v>
      </c>
      <c r="F535" s="21" t="s">
        <v>3</v>
      </c>
      <c r="G535" s="21"/>
      <c r="H535" s="21">
        <v>1</v>
      </c>
      <c r="I535" s="21"/>
      <c r="J535" s="21"/>
      <c r="K535" s="24" t="s">
        <v>2</v>
      </c>
      <c r="L535" s="25" t="s">
        <v>24</v>
      </c>
      <c r="M535" s="26" t="s">
        <v>74</v>
      </c>
      <c r="N535" s="23" t="s">
        <v>137</v>
      </c>
      <c r="O535" s="23"/>
    </row>
    <row r="536" spans="1:15" ht="14.25" customHeight="1" x14ac:dyDescent="0.2">
      <c r="A536" s="21">
        <v>2006</v>
      </c>
      <c r="B536" s="22">
        <v>43021</v>
      </c>
      <c r="C536" s="23" t="s">
        <v>130</v>
      </c>
      <c r="D536" s="21">
        <v>10</v>
      </c>
      <c r="E536" s="21">
        <v>44</v>
      </c>
      <c r="F536" s="21" t="s">
        <v>3</v>
      </c>
      <c r="G536" s="21"/>
      <c r="H536" s="21">
        <v>1</v>
      </c>
      <c r="I536" s="21"/>
      <c r="J536" s="21"/>
      <c r="K536" s="24" t="s">
        <v>2</v>
      </c>
      <c r="L536" s="25" t="s">
        <v>24</v>
      </c>
      <c r="M536" s="26" t="s">
        <v>74</v>
      </c>
      <c r="N536" s="23" t="s">
        <v>137</v>
      </c>
      <c r="O536" s="23"/>
    </row>
    <row r="537" spans="1:15" ht="14.25" customHeight="1" x14ac:dyDescent="0.2">
      <c r="A537" s="21">
        <v>2006</v>
      </c>
      <c r="B537" s="22">
        <v>43029</v>
      </c>
      <c r="C537" s="23" t="s">
        <v>76</v>
      </c>
      <c r="D537" s="21">
        <v>0</v>
      </c>
      <c r="E537" s="21">
        <v>28</v>
      </c>
      <c r="F537" s="21" t="s">
        <v>3</v>
      </c>
      <c r="G537" s="21"/>
      <c r="H537" s="21">
        <v>1</v>
      </c>
      <c r="I537" s="21"/>
      <c r="J537" s="21"/>
      <c r="K537" s="24" t="s">
        <v>2</v>
      </c>
      <c r="L537" s="25" t="s">
        <v>24</v>
      </c>
      <c r="M537" s="26" t="s">
        <v>74</v>
      </c>
      <c r="N537" s="23" t="s">
        <v>137</v>
      </c>
      <c r="O537" s="23"/>
    </row>
    <row r="538" spans="1:15" ht="14.25" customHeight="1" x14ac:dyDescent="0.2">
      <c r="A538" s="21">
        <v>2006</v>
      </c>
      <c r="B538" s="22">
        <v>43035</v>
      </c>
      <c r="C538" s="23" t="s">
        <v>45</v>
      </c>
      <c r="D538" s="21">
        <v>7</v>
      </c>
      <c r="E538" s="21">
        <v>36</v>
      </c>
      <c r="F538" s="21" t="s">
        <v>3</v>
      </c>
      <c r="G538" s="21"/>
      <c r="H538" s="21">
        <v>1</v>
      </c>
      <c r="I538" s="21"/>
      <c r="J538" s="21"/>
      <c r="K538" s="24" t="s">
        <v>5</v>
      </c>
      <c r="L538" s="25" t="s">
        <v>46</v>
      </c>
      <c r="M538" s="26" t="s">
        <v>128</v>
      </c>
      <c r="N538" s="23" t="s">
        <v>137</v>
      </c>
      <c r="O538" s="23"/>
    </row>
    <row r="539" spans="1:15" ht="14.25" customHeight="1" x14ac:dyDescent="0.2">
      <c r="A539" s="21">
        <v>2006</v>
      </c>
      <c r="B539" s="22">
        <v>43042</v>
      </c>
      <c r="C539" s="23" t="s">
        <v>82</v>
      </c>
      <c r="D539" s="21">
        <v>0</v>
      </c>
      <c r="E539" s="21">
        <v>27</v>
      </c>
      <c r="F539" s="21" t="s">
        <v>3</v>
      </c>
      <c r="G539" s="21"/>
      <c r="H539" s="21">
        <v>1</v>
      </c>
      <c r="I539" s="21"/>
      <c r="J539" s="21"/>
      <c r="K539" s="24" t="s">
        <v>2</v>
      </c>
      <c r="L539" s="25" t="s">
        <v>24</v>
      </c>
      <c r="M539" s="26" t="s">
        <v>74</v>
      </c>
      <c r="N539" s="23" t="s">
        <v>137</v>
      </c>
      <c r="O539" s="23"/>
    </row>
    <row r="540" spans="1:15" ht="14.25" customHeight="1" x14ac:dyDescent="0.2">
      <c r="A540" s="21">
        <v>2006</v>
      </c>
      <c r="B540" s="22">
        <v>43049</v>
      </c>
      <c r="C540" s="23" t="s">
        <v>77</v>
      </c>
      <c r="D540" s="21">
        <v>7</v>
      </c>
      <c r="E540" s="21">
        <v>42</v>
      </c>
      <c r="F540" s="21" t="s">
        <v>3</v>
      </c>
      <c r="G540" s="21"/>
      <c r="H540" s="21">
        <v>1</v>
      </c>
      <c r="I540" s="21"/>
      <c r="J540" s="21"/>
      <c r="K540" s="24" t="s">
        <v>2</v>
      </c>
      <c r="L540" s="25" t="s">
        <v>24</v>
      </c>
      <c r="M540" s="26" t="s">
        <v>74</v>
      </c>
      <c r="N540" s="23" t="s">
        <v>137</v>
      </c>
      <c r="O540" s="23"/>
    </row>
    <row r="541" spans="1:15" ht="14.25" customHeight="1" x14ac:dyDescent="0.2">
      <c r="A541" s="27">
        <v>2007</v>
      </c>
      <c r="B541" s="28">
        <v>42979</v>
      </c>
      <c r="C541" s="29" t="s">
        <v>127</v>
      </c>
      <c r="D541" s="27">
        <v>7</v>
      </c>
      <c r="E541" s="27">
        <v>14</v>
      </c>
      <c r="F541" s="27" t="s">
        <v>3</v>
      </c>
      <c r="G541" s="27"/>
      <c r="H541" s="27">
        <v>1</v>
      </c>
      <c r="I541" s="27"/>
      <c r="J541" s="27"/>
      <c r="K541" s="30" t="s">
        <v>2</v>
      </c>
      <c r="L541" s="31" t="s">
        <v>24</v>
      </c>
      <c r="M541" s="32" t="s">
        <v>74</v>
      </c>
      <c r="N541" s="29" t="s">
        <v>147</v>
      </c>
      <c r="O541" s="29"/>
    </row>
    <row r="542" spans="1:15" ht="14.25" customHeight="1" x14ac:dyDescent="0.2">
      <c r="A542" s="27">
        <v>2007</v>
      </c>
      <c r="B542" s="28">
        <v>42993</v>
      </c>
      <c r="C542" s="29" t="s">
        <v>148</v>
      </c>
      <c r="D542" s="27">
        <v>43</v>
      </c>
      <c r="E542" s="27">
        <v>0</v>
      </c>
      <c r="F542" s="27" t="s">
        <v>13</v>
      </c>
      <c r="G542" s="27">
        <v>1</v>
      </c>
      <c r="H542" s="27"/>
      <c r="I542" s="27"/>
      <c r="J542" s="27"/>
      <c r="K542" s="30" t="s">
        <v>5</v>
      </c>
      <c r="L542" s="31" t="s">
        <v>34</v>
      </c>
      <c r="M542" s="32"/>
      <c r="N542" s="29" t="s">
        <v>147</v>
      </c>
      <c r="O542" s="29"/>
    </row>
    <row r="543" spans="1:15" ht="14.25" customHeight="1" x14ac:dyDescent="0.2">
      <c r="A543" s="27">
        <v>2007</v>
      </c>
      <c r="B543" s="28">
        <v>42999</v>
      </c>
      <c r="C543" s="29" t="s">
        <v>45</v>
      </c>
      <c r="D543" s="27">
        <v>26</v>
      </c>
      <c r="E543" s="27">
        <v>13</v>
      </c>
      <c r="F543" s="27" t="s">
        <v>13</v>
      </c>
      <c r="G543" s="27">
        <v>1</v>
      </c>
      <c r="H543" s="27"/>
      <c r="I543" s="27"/>
      <c r="J543" s="27"/>
      <c r="K543" s="30" t="s">
        <v>2</v>
      </c>
      <c r="L543" s="31" t="s">
        <v>24</v>
      </c>
      <c r="M543" s="32" t="s">
        <v>74</v>
      </c>
      <c r="N543" s="29" t="s">
        <v>147</v>
      </c>
      <c r="O543" s="29"/>
    </row>
    <row r="544" spans="1:15" ht="14.25" customHeight="1" x14ac:dyDescent="0.2">
      <c r="A544" s="27">
        <v>2007</v>
      </c>
      <c r="B544" s="28">
        <v>43006</v>
      </c>
      <c r="C544" s="29" t="s">
        <v>136</v>
      </c>
      <c r="D544" s="27">
        <v>15</v>
      </c>
      <c r="E544" s="27">
        <v>22</v>
      </c>
      <c r="F544" s="27" t="s">
        <v>3</v>
      </c>
      <c r="G544" s="27"/>
      <c r="H544" s="27">
        <v>1</v>
      </c>
      <c r="I544" s="27"/>
      <c r="J544" s="27"/>
      <c r="K544" s="30" t="s">
        <v>5</v>
      </c>
      <c r="L544" s="31" t="s">
        <v>34</v>
      </c>
      <c r="M544" s="32" t="s">
        <v>78</v>
      </c>
      <c r="N544" s="29" t="s">
        <v>147</v>
      </c>
      <c r="O544" s="29"/>
    </row>
    <row r="545" spans="1:15" ht="14.25" customHeight="1" x14ac:dyDescent="0.2">
      <c r="A545" s="27">
        <v>2007</v>
      </c>
      <c r="B545" s="28">
        <v>43013</v>
      </c>
      <c r="C545" s="29" t="s">
        <v>77</v>
      </c>
      <c r="D545" s="27">
        <v>14</v>
      </c>
      <c r="E545" s="27">
        <v>49</v>
      </c>
      <c r="F545" s="27" t="s">
        <v>3</v>
      </c>
      <c r="G545" s="27"/>
      <c r="H545" s="27">
        <v>1</v>
      </c>
      <c r="I545" s="27"/>
      <c r="J545" s="27"/>
      <c r="K545" s="30" t="s">
        <v>2</v>
      </c>
      <c r="L545" s="31" t="s">
        <v>24</v>
      </c>
      <c r="M545" s="32" t="s">
        <v>74</v>
      </c>
      <c r="N545" s="29" t="s">
        <v>147</v>
      </c>
      <c r="O545" s="29"/>
    </row>
    <row r="546" spans="1:15" ht="14.25" customHeight="1" x14ac:dyDescent="0.2">
      <c r="A546" s="27">
        <v>2007</v>
      </c>
      <c r="B546" s="28">
        <v>43020</v>
      </c>
      <c r="C546" s="29" t="s">
        <v>1</v>
      </c>
      <c r="D546" s="27">
        <v>10</v>
      </c>
      <c r="E546" s="27">
        <v>47</v>
      </c>
      <c r="F546" s="27" t="s">
        <v>3</v>
      </c>
      <c r="G546" s="27"/>
      <c r="H546" s="27">
        <v>1</v>
      </c>
      <c r="I546" s="27"/>
      <c r="J546" s="27"/>
      <c r="K546" s="30" t="s">
        <v>5</v>
      </c>
      <c r="L546" s="31" t="s">
        <v>1</v>
      </c>
      <c r="M546" s="32"/>
      <c r="N546" s="29" t="s">
        <v>147</v>
      </c>
      <c r="O546" s="29"/>
    </row>
    <row r="547" spans="1:15" ht="14.25" customHeight="1" x14ac:dyDescent="0.2">
      <c r="A547" s="27">
        <v>2007</v>
      </c>
      <c r="B547" s="28">
        <v>43027</v>
      </c>
      <c r="C547" s="29" t="s">
        <v>76</v>
      </c>
      <c r="D547" s="27">
        <v>14</v>
      </c>
      <c r="E547" s="27">
        <v>49</v>
      </c>
      <c r="F547" s="27" t="s">
        <v>3</v>
      </c>
      <c r="G547" s="27"/>
      <c r="H547" s="27">
        <v>1</v>
      </c>
      <c r="I547" s="27"/>
      <c r="J547" s="27"/>
      <c r="K547" s="30" t="s">
        <v>5</v>
      </c>
      <c r="L547" s="31" t="s">
        <v>34</v>
      </c>
      <c r="M547" s="32" t="s">
        <v>78</v>
      </c>
      <c r="N547" s="29" t="s">
        <v>147</v>
      </c>
      <c r="O547" s="29"/>
    </row>
    <row r="548" spans="1:15" ht="14.25" customHeight="1" x14ac:dyDescent="0.2">
      <c r="A548" s="27">
        <v>2007</v>
      </c>
      <c r="B548" s="28">
        <v>43034</v>
      </c>
      <c r="C548" s="29" t="s">
        <v>82</v>
      </c>
      <c r="D548" s="27">
        <v>28</v>
      </c>
      <c r="E548" s="27">
        <v>7</v>
      </c>
      <c r="F548" s="27" t="s">
        <v>13</v>
      </c>
      <c r="G548" s="27">
        <v>1</v>
      </c>
      <c r="H548" s="27"/>
      <c r="I548" s="27"/>
      <c r="J548" s="27"/>
      <c r="K548" s="30" t="s">
        <v>2</v>
      </c>
      <c r="L548" s="31" t="s">
        <v>24</v>
      </c>
      <c r="M548" s="32" t="s">
        <v>74</v>
      </c>
      <c r="N548" s="29" t="s">
        <v>147</v>
      </c>
      <c r="O548" s="29"/>
    </row>
    <row r="549" spans="1:15" ht="14.25" customHeight="1" x14ac:dyDescent="0.2">
      <c r="A549" s="27">
        <v>2007</v>
      </c>
      <c r="B549" s="28">
        <v>43041</v>
      </c>
      <c r="C549" s="29" t="s">
        <v>26</v>
      </c>
      <c r="D549" s="27">
        <v>13</v>
      </c>
      <c r="E549" s="27">
        <v>42</v>
      </c>
      <c r="F549" s="27" t="s">
        <v>3</v>
      </c>
      <c r="G549" s="27"/>
      <c r="H549" s="27">
        <v>1</v>
      </c>
      <c r="I549" s="27"/>
      <c r="J549" s="27"/>
      <c r="K549" s="30" t="s">
        <v>5</v>
      </c>
      <c r="L549" s="31" t="s">
        <v>26</v>
      </c>
      <c r="M549" s="32"/>
      <c r="N549" s="29" t="s">
        <v>147</v>
      </c>
      <c r="O549" s="29"/>
    </row>
    <row r="550" spans="1:15" ht="14.25" customHeight="1" x14ac:dyDescent="0.2">
      <c r="A550" s="27">
        <v>2007</v>
      </c>
      <c r="B550" s="28">
        <v>43048</v>
      </c>
      <c r="C550" s="29" t="s">
        <v>130</v>
      </c>
      <c r="D550" s="27">
        <v>7</v>
      </c>
      <c r="E550" s="27">
        <v>48</v>
      </c>
      <c r="F550" s="27" t="s">
        <v>3</v>
      </c>
      <c r="G550" s="27"/>
      <c r="H550" s="27">
        <v>1</v>
      </c>
      <c r="I550" s="27"/>
      <c r="J550" s="27"/>
      <c r="K550" s="30" t="s">
        <v>2</v>
      </c>
      <c r="L550" s="31" t="s">
        <v>24</v>
      </c>
      <c r="M550" s="32" t="s">
        <v>74</v>
      </c>
      <c r="N550" s="29" t="s">
        <v>147</v>
      </c>
      <c r="O550" s="29"/>
    </row>
    <row r="551" spans="1:15" ht="14.25" customHeight="1" x14ac:dyDescent="0.2">
      <c r="A551" s="21">
        <v>2008</v>
      </c>
      <c r="B551" s="22">
        <v>42976</v>
      </c>
      <c r="C551" s="23" t="s">
        <v>127</v>
      </c>
      <c r="D551" s="21">
        <v>0</v>
      </c>
      <c r="E551" s="21">
        <v>28</v>
      </c>
      <c r="F551" s="21" t="s">
        <v>3</v>
      </c>
      <c r="G551" s="21"/>
      <c r="H551" s="21">
        <v>1</v>
      </c>
      <c r="I551" s="21"/>
      <c r="J551" s="21"/>
      <c r="K551" s="24" t="s">
        <v>5</v>
      </c>
      <c r="L551" s="25" t="s">
        <v>127</v>
      </c>
      <c r="M551" s="26"/>
      <c r="N551" s="23" t="s">
        <v>147</v>
      </c>
      <c r="O551" s="23"/>
    </row>
    <row r="552" spans="1:15" ht="14.25" customHeight="1" x14ac:dyDescent="0.2">
      <c r="A552" s="21">
        <v>2008</v>
      </c>
      <c r="B552" s="22">
        <v>42991</v>
      </c>
      <c r="C552" s="23" t="s">
        <v>148</v>
      </c>
      <c r="D552" s="21">
        <v>42</v>
      </c>
      <c r="E552" s="21">
        <v>6</v>
      </c>
      <c r="F552" s="21" t="s">
        <v>13</v>
      </c>
      <c r="G552" s="21">
        <v>1</v>
      </c>
      <c r="H552" s="21"/>
      <c r="I552" s="21"/>
      <c r="J552" s="21"/>
      <c r="K552" s="24" t="s">
        <v>2</v>
      </c>
      <c r="L552" s="25" t="s">
        <v>24</v>
      </c>
      <c r="M552" s="26" t="s">
        <v>74</v>
      </c>
      <c r="N552" s="23" t="s">
        <v>147</v>
      </c>
      <c r="O552" s="23"/>
    </row>
    <row r="553" spans="1:15" ht="14.25" customHeight="1" x14ac:dyDescent="0.2">
      <c r="A553" s="21">
        <v>2008</v>
      </c>
      <c r="B553" s="22">
        <v>42997</v>
      </c>
      <c r="C553" s="23" t="s">
        <v>45</v>
      </c>
      <c r="D553" s="21">
        <v>21</v>
      </c>
      <c r="E553" s="21">
        <v>24</v>
      </c>
      <c r="F553" s="21" t="s">
        <v>13</v>
      </c>
      <c r="G553" s="21">
        <v>1</v>
      </c>
      <c r="H553" s="21"/>
      <c r="I553" s="21"/>
      <c r="J553" s="21"/>
      <c r="K553" s="24" t="s">
        <v>5</v>
      </c>
      <c r="L553" s="25" t="s">
        <v>46</v>
      </c>
      <c r="M553" s="26" t="s">
        <v>128</v>
      </c>
      <c r="N553" s="23" t="s">
        <v>147</v>
      </c>
      <c r="O553" s="23"/>
    </row>
    <row r="554" spans="1:15" ht="14.25" customHeight="1" x14ac:dyDescent="0.2">
      <c r="A554" s="21">
        <v>2008</v>
      </c>
      <c r="B554" s="22">
        <v>43004</v>
      </c>
      <c r="C554" s="23" t="s">
        <v>136</v>
      </c>
      <c r="D554" s="21">
        <v>27</v>
      </c>
      <c r="E554" s="21">
        <v>20</v>
      </c>
      <c r="F554" s="21" t="s">
        <v>13</v>
      </c>
      <c r="G554" s="21">
        <v>1</v>
      </c>
      <c r="H554" s="21"/>
      <c r="I554" s="21"/>
      <c r="J554" s="21"/>
      <c r="K554" s="24" t="s">
        <v>2</v>
      </c>
      <c r="L554" s="25" t="s">
        <v>24</v>
      </c>
      <c r="M554" s="26" t="s">
        <v>74</v>
      </c>
      <c r="N554" s="23" t="s">
        <v>147</v>
      </c>
      <c r="O554" s="23"/>
    </row>
    <row r="555" spans="1:15" ht="14.25" customHeight="1" x14ac:dyDescent="0.2">
      <c r="A555" s="21">
        <v>2008</v>
      </c>
      <c r="B555" s="22">
        <v>43011</v>
      </c>
      <c r="C555" s="23" t="s">
        <v>77</v>
      </c>
      <c r="D555" s="21">
        <v>49</v>
      </c>
      <c r="E555" s="21">
        <v>48</v>
      </c>
      <c r="F555" s="21" t="s">
        <v>13</v>
      </c>
      <c r="G555" s="21">
        <v>1</v>
      </c>
      <c r="H555" s="21"/>
      <c r="I555" s="21"/>
      <c r="J555" s="21"/>
      <c r="K555" s="24" t="s">
        <v>5</v>
      </c>
      <c r="L555" s="25" t="s">
        <v>24</v>
      </c>
      <c r="M555" s="26" t="s">
        <v>74</v>
      </c>
      <c r="N555" s="23" t="s">
        <v>147</v>
      </c>
      <c r="O555" s="23"/>
    </row>
    <row r="556" spans="1:15" ht="14.25" customHeight="1" x14ac:dyDescent="0.2">
      <c r="A556" s="21">
        <v>2008</v>
      </c>
      <c r="B556" s="22">
        <v>43018</v>
      </c>
      <c r="C556" s="23" t="s">
        <v>1</v>
      </c>
      <c r="D556" s="21">
        <v>21</v>
      </c>
      <c r="E556" s="21">
        <v>22</v>
      </c>
      <c r="F556" s="21" t="s">
        <v>3</v>
      </c>
      <c r="G556" s="21"/>
      <c r="H556" s="21">
        <v>1</v>
      </c>
      <c r="I556" s="21"/>
      <c r="J556" s="21"/>
      <c r="K556" s="24" t="s">
        <v>2</v>
      </c>
      <c r="L556" s="25" t="s">
        <v>24</v>
      </c>
      <c r="M556" s="26" t="s">
        <v>74</v>
      </c>
      <c r="N556" s="23" t="s">
        <v>147</v>
      </c>
      <c r="O556" s="23"/>
    </row>
    <row r="557" spans="1:15" ht="14.25" customHeight="1" x14ac:dyDescent="0.2">
      <c r="A557" s="21">
        <v>2008</v>
      </c>
      <c r="B557" s="22">
        <v>43026</v>
      </c>
      <c r="C557" s="23" t="s">
        <v>76</v>
      </c>
      <c r="D557" s="21">
        <v>17</v>
      </c>
      <c r="E557" s="21">
        <v>14</v>
      </c>
      <c r="F557" s="21" t="s">
        <v>13</v>
      </c>
      <c r="G557" s="21">
        <v>1</v>
      </c>
      <c r="H557" s="21"/>
      <c r="I557" s="21"/>
      <c r="J557" s="21"/>
      <c r="K557" s="24" t="s">
        <v>2</v>
      </c>
      <c r="L557" s="25" t="s">
        <v>24</v>
      </c>
      <c r="M557" s="26" t="s">
        <v>74</v>
      </c>
      <c r="N557" s="23" t="s">
        <v>147</v>
      </c>
      <c r="O557" s="23"/>
    </row>
    <row r="558" spans="1:15" ht="14.25" customHeight="1" x14ac:dyDescent="0.2">
      <c r="A558" s="21">
        <v>2008</v>
      </c>
      <c r="B558" s="22">
        <v>43032</v>
      </c>
      <c r="C558" s="23" t="s">
        <v>82</v>
      </c>
      <c r="D558" s="21">
        <v>13</v>
      </c>
      <c r="E558" s="21">
        <v>26</v>
      </c>
      <c r="F558" s="21" t="s">
        <v>3</v>
      </c>
      <c r="G558" s="21"/>
      <c r="H558" s="21">
        <v>1</v>
      </c>
      <c r="I558" s="21"/>
      <c r="J558" s="21"/>
      <c r="K558" s="24" t="s">
        <v>5</v>
      </c>
      <c r="L558" s="25" t="s">
        <v>34</v>
      </c>
      <c r="M558" s="26"/>
      <c r="N558" s="23" t="s">
        <v>147</v>
      </c>
      <c r="O558" s="23"/>
    </row>
    <row r="559" spans="1:15" ht="14.25" customHeight="1" x14ac:dyDescent="0.2">
      <c r="A559" s="21">
        <v>2008</v>
      </c>
      <c r="B559" s="22">
        <v>43039</v>
      </c>
      <c r="C559" s="23" t="s">
        <v>26</v>
      </c>
      <c r="D559" s="21">
        <v>30</v>
      </c>
      <c r="E559" s="21">
        <v>15</v>
      </c>
      <c r="F559" s="21" t="s">
        <v>13</v>
      </c>
      <c r="G559" s="21">
        <v>1</v>
      </c>
      <c r="H559" s="21"/>
      <c r="I559" s="21"/>
      <c r="J559" s="21"/>
      <c r="K559" s="24" t="s">
        <v>2</v>
      </c>
      <c r="L559" s="25" t="s">
        <v>24</v>
      </c>
      <c r="M559" s="26" t="s">
        <v>74</v>
      </c>
      <c r="N559" s="23" t="s">
        <v>147</v>
      </c>
      <c r="O559" s="23"/>
    </row>
    <row r="560" spans="1:15" ht="14.25" customHeight="1" x14ac:dyDescent="0.2">
      <c r="A560" s="21">
        <v>2008</v>
      </c>
      <c r="B560" s="22">
        <v>43046</v>
      </c>
      <c r="C560" s="23" t="s">
        <v>130</v>
      </c>
      <c r="D560" s="21">
        <v>31</v>
      </c>
      <c r="E560" s="21">
        <v>35</v>
      </c>
      <c r="F560" s="21" t="s">
        <v>3</v>
      </c>
      <c r="G560" s="21"/>
      <c r="H560" s="21">
        <v>1</v>
      </c>
      <c r="I560" s="21"/>
      <c r="J560" s="21"/>
      <c r="K560" s="24" t="s">
        <v>5</v>
      </c>
      <c r="L560" s="25" t="s">
        <v>24</v>
      </c>
      <c r="M560" s="26" t="s">
        <v>74</v>
      </c>
      <c r="N560" s="23" t="s">
        <v>147</v>
      </c>
      <c r="O560" s="23"/>
    </row>
    <row r="561" spans="1:15" ht="14.25" customHeight="1" x14ac:dyDescent="0.2">
      <c r="A561" s="27">
        <v>2009</v>
      </c>
      <c r="B561" s="28">
        <v>42982</v>
      </c>
      <c r="C561" s="29" t="s">
        <v>110</v>
      </c>
      <c r="D561" s="27">
        <v>51</v>
      </c>
      <c r="E561" s="27">
        <v>48</v>
      </c>
      <c r="F561" s="27" t="s">
        <v>13</v>
      </c>
      <c r="G561" s="27">
        <v>1</v>
      </c>
      <c r="H561" s="27"/>
      <c r="I561" s="27"/>
      <c r="J561" s="27"/>
      <c r="K561" s="30" t="s">
        <v>2</v>
      </c>
      <c r="L561" s="31" t="s">
        <v>24</v>
      </c>
      <c r="M561" s="32" t="s">
        <v>74</v>
      </c>
      <c r="N561" s="29" t="s">
        <v>147</v>
      </c>
      <c r="O561" s="29"/>
    </row>
    <row r="562" spans="1:15" ht="14.25" customHeight="1" x14ac:dyDescent="0.2">
      <c r="A562" s="27">
        <v>2009</v>
      </c>
      <c r="B562" s="28">
        <v>42996</v>
      </c>
      <c r="C562" s="29" t="s">
        <v>77</v>
      </c>
      <c r="D562" s="27">
        <v>38</v>
      </c>
      <c r="E562" s="27">
        <v>34</v>
      </c>
      <c r="F562" s="27" t="s">
        <v>13</v>
      </c>
      <c r="G562" s="27">
        <v>1</v>
      </c>
      <c r="H562" s="27"/>
      <c r="I562" s="27"/>
      <c r="J562" s="27"/>
      <c r="K562" s="30" t="s">
        <v>5</v>
      </c>
      <c r="L562" s="31" t="s">
        <v>24</v>
      </c>
      <c r="M562" s="32" t="s">
        <v>74</v>
      </c>
      <c r="N562" s="29" t="s">
        <v>147</v>
      </c>
      <c r="O562" s="29"/>
    </row>
    <row r="563" spans="1:15" ht="14.25" customHeight="1" x14ac:dyDescent="0.2">
      <c r="A563" s="27">
        <v>2009</v>
      </c>
      <c r="B563" s="28">
        <v>43003</v>
      </c>
      <c r="C563" s="29" t="s">
        <v>136</v>
      </c>
      <c r="D563" s="27">
        <v>35</v>
      </c>
      <c r="E563" s="27">
        <v>34</v>
      </c>
      <c r="F563" s="27" t="s">
        <v>13</v>
      </c>
      <c r="G563" s="27">
        <v>1</v>
      </c>
      <c r="H563" s="27"/>
      <c r="I563" s="27"/>
      <c r="J563" s="27"/>
      <c r="K563" s="30" t="s">
        <v>2</v>
      </c>
      <c r="L563" s="31" t="s">
        <v>24</v>
      </c>
      <c r="M563" s="32" t="s">
        <v>74</v>
      </c>
      <c r="N563" s="29" t="s">
        <v>147</v>
      </c>
      <c r="O563" s="29"/>
    </row>
    <row r="564" spans="1:15" ht="14.25" customHeight="1" x14ac:dyDescent="0.2">
      <c r="A564" s="27">
        <v>2009</v>
      </c>
      <c r="B564" s="28">
        <v>43010</v>
      </c>
      <c r="C564" s="29" t="s">
        <v>127</v>
      </c>
      <c r="D564" s="27">
        <v>37</v>
      </c>
      <c r="E564" s="27">
        <v>22</v>
      </c>
      <c r="F564" s="27" t="s">
        <v>13</v>
      </c>
      <c r="G564" s="27">
        <v>1</v>
      </c>
      <c r="H564" s="27"/>
      <c r="I564" s="27"/>
      <c r="J564" s="27"/>
      <c r="K564" s="30" t="s">
        <v>2</v>
      </c>
      <c r="L564" s="31" t="s">
        <v>24</v>
      </c>
      <c r="M564" s="32" t="s">
        <v>74</v>
      </c>
      <c r="N564" s="29" t="s">
        <v>147</v>
      </c>
      <c r="O564" s="29"/>
    </row>
    <row r="565" spans="1:15" ht="14.25" customHeight="1" x14ac:dyDescent="0.2">
      <c r="A565" s="27">
        <v>2009</v>
      </c>
      <c r="B565" s="28">
        <v>43017</v>
      </c>
      <c r="C565" s="29" t="s">
        <v>1</v>
      </c>
      <c r="D565" s="27">
        <v>18</v>
      </c>
      <c r="E565" s="27">
        <v>12</v>
      </c>
      <c r="F565" s="27" t="s">
        <v>13</v>
      </c>
      <c r="G565" s="27">
        <v>1</v>
      </c>
      <c r="H565" s="27"/>
      <c r="I565" s="27"/>
      <c r="J565" s="27"/>
      <c r="K565" s="30" t="s">
        <v>5</v>
      </c>
      <c r="L565" s="31" t="s">
        <v>1</v>
      </c>
      <c r="M565" s="32"/>
      <c r="N565" s="29" t="s">
        <v>147</v>
      </c>
      <c r="O565" s="29"/>
    </row>
    <row r="566" spans="1:15" ht="14.25" customHeight="1" x14ac:dyDescent="0.2">
      <c r="A566" s="27">
        <v>2009</v>
      </c>
      <c r="B566" s="28">
        <v>43025</v>
      </c>
      <c r="C566" s="29" t="s">
        <v>26</v>
      </c>
      <c r="D566" s="27">
        <v>14</v>
      </c>
      <c r="E566" s="27">
        <v>41</v>
      </c>
      <c r="F566" s="27" t="s">
        <v>3</v>
      </c>
      <c r="G566" s="27"/>
      <c r="H566" s="27">
        <v>1</v>
      </c>
      <c r="I566" s="27"/>
      <c r="J566" s="27"/>
      <c r="K566" s="30" t="s">
        <v>2</v>
      </c>
      <c r="L566" s="31" t="s">
        <v>24</v>
      </c>
      <c r="M566" s="32" t="s">
        <v>74</v>
      </c>
      <c r="N566" s="29" t="s">
        <v>147</v>
      </c>
      <c r="O566" s="29"/>
    </row>
    <row r="567" spans="1:15" ht="14.25" customHeight="1" x14ac:dyDescent="0.2">
      <c r="A567" s="27">
        <v>2009</v>
      </c>
      <c r="B567" s="28">
        <v>43031</v>
      </c>
      <c r="C567" s="29" t="s">
        <v>148</v>
      </c>
      <c r="D567" s="27">
        <v>58</v>
      </c>
      <c r="E567" s="27">
        <v>6</v>
      </c>
      <c r="F567" s="27" t="s">
        <v>13</v>
      </c>
      <c r="G567" s="27">
        <v>1</v>
      </c>
      <c r="H567" s="27"/>
      <c r="I567" s="27"/>
      <c r="J567" s="27"/>
      <c r="K567" s="30" t="s">
        <v>5</v>
      </c>
      <c r="L567" s="31" t="s">
        <v>34</v>
      </c>
      <c r="M567" s="32"/>
      <c r="N567" s="29" t="s">
        <v>147</v>
      </c>
      <c r="O567" s="29"/>
    </row>
    <row r="568" spans="1:15" ht="14.25" customHeight="1" x14ac:dyDescent="0.2">
      <c r="A568" s="27">
        <v>2009</v>
      </c>
      <c r="B568" s="28">
        <v>43038</v>
      </c>
      <c r="C568" s="29" t="s">
        <v>76</v>
      </c>
      <c r="D568" s="27">
        <v>27</v>
      </c>
      <c r="E568" s="27">
        <v>62</v>
      </c>
      <c r="F568" s="27" t="s">
        <v>3</v>
      </c>
      <c r="G568" s="27"/>
      <c r="H568" s="27">
        <v>1</v>
      </c>
      <c r="I568" s="27"/>
      <c r="J568" s="27"/>
      <c r="K568" s="30" t="s">
        <v>2</v>
      </c>
      <c r="L568" s="31" t="s">
        <v>24</v>
      </c>
      <c r="M568" s="32" t="s">
        <v>74</v>
      </c>
      <c r="N568" s="29" t="s">
        <v>147</v>
      </c>
      <c r="O568" s="29"/>
    </row>
    <row r="569" spans="1:15" ht="14.25" customHeight="1" x14ac:dyDescent="0.2">
      <c r="A569" s="27">
        <v>2009</v>
      </c>
      <c r="B569" s="28">
        <v>43045</v>
      </c>
      <c r="C569" s="29" t="s">
        <v>82</v>
      </c>
      <c r="D569" s="27">
        <v>24</v>
      </c>
      <c r="E569" s="27">
        <v>30</v>
      </c>
      <c r="F569" s="27" t="s">
        <v>3</v>
      </c>
      <c r="G569" s="27"/>
      <c r="H569" s="27">
        <v>1</v>
      </c>
      <c r="I569" s="27"/>
      <c r="J569" s="27"/>
      <c r="K569" s="30" t="s">
        <v>5</v>
      </c>
      <c r="L569" s="31" t="s">
        <v>34</v>
      </c>
      <c r="M569" s="32"/>
      <c r="N569" s="29" t="s">
        <v>147</v>
      </c>
      <c r="O569" s="29"/>
    </row>
    <row r="570" spans="1:15" ht="14.25" customHeight="1" x14ac:dyDescent="0.2">
      <c r="A570" s="27">
        <v>2009</v>
      </c>
      <c r="B570" s="28">
        <v>43053</v>
      </c>
      <c r="C570" s="29" t="s">
        <v>130</v>
      </c>
      <c r="D570" s="27">
        <v>44</v>
      </c>
      <c r="E570" s="27">
        <v>33</v>
      </c>
      <c r="F570" s="27" t="s">
        <v>13</v>
      </c>
      <c r="G570" s="27">
        <v>1</v>
      </c>
      <c r="H570" s="27"/>
      <c r="I570" s="27"/>
      <c r="J570" s="27"/>
      <c r="K570" s="30" t="s">
        <v>2</v>
      </c>
      <c r="L570" s="31" t="s">
        <v>24</v>
      </c>
      <c r="M570" s="32" t="s">
        <v>74</v>
      </c>
      <c r="N570" s="29" t="s">
        <v>147</v>
      </c>
      <c r="O570" s="29"/>
    </row>
    <row r="571" spans="1:15" ht="14.25" customHeight="1" x14ac:dyDescent="0.2">
      <c r="A571" s="27">
        <v>2009</v>
      </c>
      <c r="B571" s="28">
        <v>43059</v>
      </c>
      <c r="C571" s="29" t="s">
        <v>1</v>
      </c>
      <c r="D571" s="27">
        <v>0</v>
      </c>
      <c r="E571" s="27">
        <v>49</v>
      </c>
      <c r="F571" s="27" t="s">
        <v>3</v>
      </c>
      <c r="G571" s="27"/>
      <c r="H571" s="27">
        <v>1</v>
      </c>
      <c r="I571" s="27"/>
      <c r="J571" s="27"/>
      <c r="K571" s="30" t="s">
        <v>5</v>
      </c>
      <c r="L571" s="31" t="s">
        <v>1</v>
      </c>
      <c r="M571" s="32"/>
      <c r="N571" s="29" t="s">
        <v>147</v>
      </c>
      <c r="O571" s="29" t="s">
        <v>141</v>
      </c>
    </row>
    <row r="572" spans="1:15" ht="14.25" customHeight="1" x14ac:dyDescent="0.2">
      <c r="A572" s="21">
        <v>2010</v>
      </c>
      <c r="B572" s="22">
        <v>42981</v>
      </c>
      <c r="C572" s="23" t="s">
        <v>110</v>
      </c>
      <c r="D572" s="21">
        <v>12</v>
      </c>
      <c r="E572" s="21">
        <v>20</v>
      </c>
      <c r="F572" s="21" t="s">
        <v>3</v>
      </c>
      <c r="G572" s="21"/>
      <c r="H572" s="21">
        <v>1</v>
      </c>
      <c r="I572" s="21"/>
      <c r="J572" s="21"/>
      <c r="K572" s="24" t="s">
        <v>5</v>
      </c>
      <c r="L572" s="25" t="s">
        <v>111</v>
      </c>
      <c r="M572" s="26"/>
      <c r="N572" s="23" t="s">
        <v>147</v>
      </c>
      <c r="O572" s="23"/>
    </row>
    <row r="573" spans="1:15" ht="14.25" customHeight="1" x14ac:dyDescent="0.2">
      <c r="A573" s="21">
        <v>2010</v>
      </c>
      <c r="B573" s="22">
        <v>42995</v>
      </c>
      <c r="C573" s="23" t="s">
        <v>77</v>
      </c>
      <c r="D573" s="21">
        <v>27</v>
      </c>
      <c r="E573" s="21">
        <v>14</v>
      </c>
      <c r="F573" s="21" t="s">
        <v>13</v>
      </c>
      <c r="G573" s="21">
        <v>1</v>
      </c>
      <c r="H573" s="21"/>
      <c r="I573" s="21"/>
      <c r="J573" s="21"/>
      <c r="K573" s="24" t="s">
        <v>2</v>
      </c>
      <c r="L573" s="25" t="s">
        <v>24</v>
      </c>
      <c r="M573" s="26" t="s">
        <v>74</v>
      </c>
      <c r="N573" s="23" t="s">
        <v>147</v>
      </c>
      <c r="O573" s="23"/>
    </row>
    <row r="574" spans="1:15" ht="14.25" customHeight="1" x14ac:dyDescent="0.2">
      <c r="A574" s="21">
        <v>2010</v>
      </c>
      <c r="B574" s="22">
        <v>43002</v>
      </c>
      <c r="C574" s="23" t="s">
        <v>136</v>
      </c>
      <c r="D574" s="21">
        <v>20</v>
      </c>
      <c r="E574" s="21">
        <v>28</v>
      </c>
      <c r="F574" s="21" t="s">
        <v>3</v>
      </c>
      <c r="G574" s="21"/>
      <c r="H574" s="21">
        <v>1</v>
      </c>
      <c r="I574" s="21"/>
      <c r="J574" s="21"/>
      <c r="K574" s="24" t="s">
        <v>5</v>
      </c>
      <c r="L574" s="25" t="s">
        <v>34</v>
      </c>
      <c r="M574" s="26" t="s">
        <v>78</v>
      </c>
      <c r="N574" s="23" t="s">
        <v>147</v>
      </c>
      <c r="O574" s="23"/>
    </row>
    <row r="575" spans="1:15" ht="14.25" customHeight="1" x14ac:dyDescent="0.2">
      <c r="A575" s="21">
        <v>2010</v>
      </c>
      <c r="B575" s="22">
        <v>43010</v>
      </c>
      <c r="C575" s="23" t="s">
        <v>127</v>
      </c>
      <c r="D575" s="21">
        <v>35</v>
      </c>
      <c r="E575" s="21">
        <v>34</v>
      </c>
      <c r="F575" s="21" t="s">
        <v>13</v>
      </c>
      <c r="G575" s="21">
        <v>1</v>
      </c>
      <c r="H575" s="21"/>
      <c r="I575" s="21"/>
      <c r="J575" s="21"/>
      <c r="K575" s="24" t="s">
        <v>5</v>
      </c>
      <c r="L575" s="25" t="s">
        <v>127</v>
      </c>
      <c r="M575" s="26"/>
      <c r="N575" s="23" t="s">
        <v>147</v>
      </c>
      <c r="O575" s="23"/>
    </row>
    <row r="576" spans="1:15" ht="14.25" customHeight="1" x14ac:dyDescent="0.2">
      <c r="A576" s="21">
        <v>2010</v>
      </c>
      <c r="B576" s="22">
        <v>43017</v>
      </c>
      <c r="C576" s="23" t="s">
        <v>1</v>
      </c>
      <c r="D576" s="21">
        <v>0</v>
      </c>
      <c r="E576" s="21">
        <v>28</v>
      </c>
      <c r="F576" s="21" t="s">
        <v>3</v>
      </c>
      <c r="G576" s="21"/>
      <c r="H576" s="21">
        <v>1</v>
      </c>
      <c r="I576" s="21"/>
      <c r="J576" s="21"/>
      <c r="K576" s="24" t="s">
        <v>2</v>
      </c>
      <c r="L576" s="25" t="s">
        <v>24</v>
      </c>
      <c r="M576" s="26" t="s">
        <v>74</v>
      </c>
      <c r="N576" s="23" t="s">
        <v>147</v>
      </c>
      <c r="O576" s="23"/>
    </row>
    <row r="577" spans="1:15" ht="14.25" customHeight="1" x14ac:dyDescent="0.2">
      <c r="A577" s="21">
        <v>2010</v>
      </c>
      <c r="B577" s="22">
        <v>43023</v>
      </c>
      <c r="C577" s="23" t="s">
        <v>26</v>
      </c>
      <c r="D577" s="21">
        <v>24</v>
      </c>
      <c r="E577" s="21">
        <v>18</v>
      </c>
      <c r="F577" s="21" t="s">
        <v>13</v>
      </c>
      <c r="G577" s="21">
        <v>1</v>
      </c>
      <c r="H577" s="21"/>
      <c r="I577" s="21"/>
      <c r="J577" s="21"/>
      <c r="K577" s="24" t="s">
        <v>5</v>
      </c>
      <c r="L577" s="25" t="s">
        <v>26</v>
      </c>
      <c r="M577" s="26"/>
      <c r="N577" s="23" t="s">
        <v>147</v>
      </c>
      <c r="O577" s="23"/>
    </row>
    <row r="578" spans="1:15" ht="14.25" customHeight="1" x14ac:dyDescent="0.2">
      <c r="A578" s="21">
        <v>2010</v>
      </c>
      <c r="B578" s="22">
        <v>43030</v>
      </c>
      <c r="C578" s="23" t="s">
        <v>148</v>
      </c>
      <c r="D578" s="21">
        <v>28</v>
      </c>
      <c r="E578" s="21">
        <v>7</v>
      </c>
      <c r="F578" s="21" t="s">
        <v>13</v>
      </c>
      <c r="G578" s="21">
        <v>1</v>
      </c>
      <c r="H578" s="21"/>
      <c r="I578" s="21"/>
      <c r="J578" s="21"/>
      <c r="K578" s="24" t="s">
        <v>2</v>
      </c>
      <c r="L578" s="25" t="s">
        <v>24</v>
      </c>
      <c r="M578" s="26" t="s">
        <v>74</v>
      </c>
      <c r="N578" s="23" t="s">
        <v>147</v>
      </c>
      <c r="O578" s="23"/>
    </row>
    <row r="579" spans="1:15" ht="14.25" customHeight="1" x14ac:dyDescent="0.2">
      <c r="A579" s="21">
        <v>2010</v>
      </c>
      <c r="B579" s="22">
        <v>43037</v>
      </c>
      <c r="C579" s="23" t="s">
        <v>76</v>
      </c>
      <c r="D579" s="21">
        <v>1</v>
      </c>
      <c r="E579" s="21">
        <v>0</v>
      </c>
      <c r="F579" s="21" t="s">
        <v>13</v>
      </c>
      <c r="G579" s="21">
        <v>1</v>
      </c>
      <c r="H579" s="21"/>
      <c r="I579" s="21"/>
      <c r="J579" s="21"/>
      <c r="K579" s="24" t="s">
        <v>5</v>
      </c>
      <c r="L579" s="25" t="s">
        <v>34</v>
      </c>
      <c r="M579" s="26" t="s">
        <v>78</v>
      </c>
      <c r="N579" s="23" t="s">
        <v>147</v>
      </c>
      <c r="O579" s="23" t="s">
        <v>149</v>
      </c>
    </row>
    <row r="580" spans="1:15" ht="14.25" customHeight="1" x14ac:dyDescent="0.2">
      <c r="A580" s="21">
        <v>2010</v>
      </c>
      <c r="B580" s="22">
        <v>43045</v>
      </c>
      <c r="C580" s="23" t="s">
        <v>82</v>
      </c>
      <c r="D580" s="21">
        <v>21</v>
      </c>
      <c r="E580" s="21">
        <v>36</v>
      </c>
      <c r="F580" s="21" t="s">
        <v>3</v>
      </c>
      <c r="G580" s="21"/>
      <c r="H580" s="21">
        <v>1</v>
      </c>
      <c r="I580" s="21"/>
      <c r="J580" s="21"/>
      <c r="K580" s="24" t="s">
        <v>2</v>
      </c>
      <c r="L580" s="25" t="s">
        <v>24</v>
      </c>
      <c r="M580" s="26" t="s">
        <v>74</v>
      </c>
      <c r="N580" s="23" t="s">
        <v>147</v>
      </c>
      <c r="O580" s="23"/>
    </row>
    <row r="581" spans="1:15" ht="14.25" customHeight="1" x14ac:dyDescent="0.2">
      <c r="A581" s="21">
        <v>2010</v>
      </c>
      <c r="B581" s="22">
        <v>43051</v>
      </c>
      <c r="C581" s="23" t="s">
        <v>130</v>
      </c>
      <c r="D581" s="21">
        <v>17</v>
      </c>
      <c r="E581" s="21">
        <v>21</v>
      </c>
      <c r="F581" s="21" t="s">
        <v>3</v>
      </c>
      <c r="G581" s="21"/>
      <c r="H581" s="21">
        <v>1</v>
      </c>
      <c r="I581" s="21"/>
      <c r="J581" s="21"/>
      <c r="K581" s="24" t="s">
        <v>5</v>
      </c>
      <c r="L581" s="25" t="s">
        <v>24</v>
      </c>
      <c r="M581" s="26" t="s">
        <v>74</v>
      </c>
      <c r="N581" s="23" t="s">
        <v>147</v>
      </c>
      <c r="O581" s="23"/>
    </row>
    <row r="582" spans="1:15" ht="14.25" customHeight="1" x14ac:dyDescent="0.2">
      <c r="A582" s="27">
        <v>2011</v>
      </c>
      <c r="B582" s="28">
        <v>42979</v>
      </c>
      <c r="C582" s="29" t="s">
        <v>110</v>
      </c>
      <c r="D582" s="27">
        <v>49</v>
      </c>
      <c r="E582" s="27">
        <v>6</v>
      </c>
      <c r="F582" s="27" t="s">
        <v>13</v>
      </c>
      <c r="G582" s="27">
        <v>1</v>
      </c>
      <c r="H582" s="27"/>
      <c r="I582" s="27"/>
      <c r="J582" s="27"/>
      <c r="K582" s="30" t="s">
        <v>2</v>
      </c>
      <c r="L582" s="31" t="s">
        <v>24</v>
      </c>
      <c r="M582" s="32" t="s">
        <v>74</v>
      </c>
      <c r="N582" s="29" t="s">
        <v>147</v>
      </c>
      <c r="O582" s="29"/>
    </row>
    <row r="583" spans="1:15" ht="14.25" customHeight="1" x14ac:dyDescent="0.2">
      <c r="A583" s="27">
        <v>2011</v>
      </c>
      <c r="B583" s="28">
        <v>42987</v>
      </c>
      <c r="C583" s="29" t="s">
        <v>148</v>
      </c>
      <c r="D583" s="27">
        <v>56</v>
      </c>
      <c r="E583" s="27">
        <v>20</v>
      </c>
      <c r="F583" s="27" t="s">
        <v>13</v>
      </c>
      <c r="G583" s="27">
        <v>1</v>
      </c>
      <c r="H583" s="27"/>
      <c r="I583" s="27"/>
      <c r="J583" s="27"/>
      <c r="K583" s="30" t="s">
        <v>2</v>
      </c>
      <c r="L583" s="31" t="s">
        <v>24</v>
      </c>
      <c r="M583" s="32" t="s">
        <v>74</v>
      </c>
      <c r="N583" s="29" t="s">
        <v>147</v>
      </c>
      <c r="O583" s="29"/>
    </row>
    <row r="584" spans="1:15" ht="14.25" customHeight="1" x14ac:dyDescent="0.2">
      <c r="A584" s="27">
        <v>2011</v>
      </c>
      <c r="B584" s="28">
        <v>42994</v>
      </c>
      <c r="C584" s="29" t="s">
        <v>77</v>
      </c>
      <c r="D584" s="27">
        <v>36</v>
      </c>
      <c r="E584" s="27">
        <v>0</v>
      </c>
      <c r="F584" s="27" t="s">
        <v>13</v>
      </c>
      <c r="G584" s="27">
        <v>1</v>
      </c>
      <c r="H584" s="27"/>
      <c r="I584" s="27"/>
      <c r="J584" s="27"/>
      <c r="K584" s="30" t="s">
        <v>5</v>
      </c>
      <c r="L584" s="31" t="s">
        <v>24</v>
      </c>
      <c r="M584" s="32" t="s">
        <v>74</v>
      </c>
      <c r="N584" s="29" t="s">
        <v>147</v>
      </c>
      <c r="O584" s="29"/>
    </row>
    <row r="585" spans="1:15" ht="14.25" customHeight="1" x14ac:dyDescent="0.2">
      <c r="A585" s="27">
        <v>2011</v>
      </c>
      <c r="B585" s="28">
        <v>43001</v>
      </c>
      <c r="C585" s="29" t="s">
        <v>136</v>
      </c>
      <c r="D585" s="27">
        <v>36</v>
      </c>
      <c r="E585" s="27">
        <v>29</v>
      </c>
      <c r="F585" s="27" t="s">
        <v>13</v>
      </c>
      <c r="G585" s="27">
        <v>1</v>
      </c>
      <c r="H585" s="27"/>
      <c r="I585" s="27"/>
      <c r="J585" s="27"/>
      <c r="K585" s="30" t="s">
        <v>5</v>
      </c>
      <c r="L585" s="31" t="s">
        <v>34</v>
      </c>
      <c r="M585" s="32" t="s">
        <v>150</v>
      </c>
      <c r="N585" s="29" t="s">
        <v>147</v>
      </c>
      <c r="O585" s="29"/>
    </row>
    <row r="586" spans="1:15" ht="14.25" customHeight="1" x14ac:dyDescent="0.2">
      <c r="A586" s="27">
        <v>2011</v>
      </c>
      <c r="B586" s="28">
        <v>43008</v>
      </c>
      <c r="C586" s="29" t="s">
        <v>26</v>
      </c>
      <c r="D586" s="27">
        <v>36</v>
      </c>
      <c r="E586" s="27">
        <v>14</v>
      </c>
      <c r="F586" s="27" t="s">
        <v>13</v>
      </c>
      <c r="G586" s="27">
        <v>1</v>
      </c>
      <c r="H586" s="27"/>
      <c r="I586" s="27"/>
      <c r="J586" s="27"/>
      <c r="K586" s="30" t="s">
        <v>2</v>
      </c>
      <c r="L586" s="31" t="s">
        <v>24</v>
      </c>
      <c r="M586" s="32" t="s">
        <v>74</v>
      </c>
      <c r="N586" s="29" t="s">
        <v>147</v>
      </c>
      <c r="O586" s="29"/>
    </row>
    <row r="587" spans="1:15" ht="14.25" customHeight="1" x14ac:dyDescent="0.2">
      <c r="A587" s="27">
        <v>2011</v>
      </c>
      <c r="B587" s="28">
        <v>43015</v>
      </c>
      <c r="C587" s="29" t="s">
        <v>1</v>
      </c>
      <c r="D587" s="27">
        <v>42</v>
      </c>
      <c r="E587" s="27">
        <v>21</v>
      </c>
      <c r="F587" s="27" t="s">
        <v>13</v>
      </c>
      <c r="G587" s="27">
        <v>1</v>
      </c>
      <c r="H587" s="27"/>
      <c r="I587" s="27"/>
      <c r="J587" s="27"/>
      <c r="K587" s="30" t="s">
        <v>2</v>
      </c>
      <c r="L587" s="31" t="s">
        <v>24</v>
      </c>
      <c r="M587" s="32" t="s">
        <v>74</v>
      </c>
      <c r="N587" s="29" t="s">
        <v>147</v>
      </c>
      <c r="O587" s="29"/>
    </row>
    <row r="588" spans="1:15" ht="14.25" customHeight="1" x14ac:dyDescent="0.2">
      <c r="A588" s="27">
        <v>2011</v>
      </c>
      <c r="B588" s="28">
        <v>43022</v>
      </c>
      <c r="C588" s="29" t="s">
        <v>127</v>
      </c>
      <c r="D588" s="27">
        <v>46</v>
      </c>
      <c r="E588" s="27">
        <v>0</v>
      </c>
      <c r="F588" s="27" t="s">
        <v>13</v>
      </c>
      <c r="G588" s="27">
        <v>1</v>
      </c>
      <c r="H588" s="27"/>
      <c r="I588" s="27"/>
      <c r="J588" s="27"/>
      <c r="K588" s="30" t="s">
        <v>5</v>
      </c>
      <c r="L588" s="31" t="s">
        <v>127</v>
      </c>
      <c r="M588" s="32"/>
      <c r="N588" s="29" t="s">
        <v>147</v>
      </c>
      <c r="O588" s="29"/>
    </row>
    <row r="589" spans="1:15" ht="14.25" customHeight="1" x14ac:dyDescent="0.2">
      <c r="A589" s="27">
        <v>2011</v>
      </c>
      <c r="B589" s="28">
        <v>43028</v>
      </c>
      <c r="C589" s="29" t="s">
        <v>82</v>
      </c>
      <c r="D589" s="27">
        <v>27</v>
      </c>
      <c r="E589" s="27">
        <v>16</v>
      </c>
      <c r="F589" s="27" t="s">
        <v>13</v>
      </c>
      <c r="G589" s="27">
        <v>1</v>
      </c>
      <c r="H589" s="27"/>
      <c r="I589" s="27"/>
      <c r="J589" s="27"/>
      <c r="K589" s="30" t="s">
        <v>2</v>
      </c>
      <c r="L589" s="31" t="s">
        <v>24</v>
      </c>
      <c r="M589" s="32" t="s">
        <v>74</v>
      </c>
      <c r="N589" s="29" t="s">
        <v>147</v>
      </c>
      <c r="O589" s="29"/>
    </row>
    <row r="590" spans="1:15" ht="14.25" customHeight="1" x14ac:dyDescent="0.2">
      <c r="A590" s="27">
        <v>2011</v>
      </c>
      <c r="B590" s="28">
        <v>43036</v>
      </c>
      <c r="C590" s="29" t="s">
        <v>76</v>
      </c>
      <c r="D590" s="27">
        <v>36</v>
      </c>
      <c r="E590" s="27">
        <v>35</v>
      </c>
      <c r="F590" s="27" t="s">
        <v>13</v>
      </c>
      <c r="G590" s="27">
        <v>1</v>
      </c>
      <c r="H590" s="27"/>
      <c r="I590" s="27"/>
      <c r="J590" s="27"/>
      <c r="K590" s="30" t="s">
        <v>5</v>
      </c>
      <c r="L590" s="31" t="s">
        <v>34</v>
      </c>
      <c r="M590" s="32" t="s">
        <v>78</v>
      </c>
      <c r="N590" s="29" t="s">
        <v>147</v>
      </c>
      <c r="O590" s="29"/>
    </row>
    <row r="591" spans="1:15" ht="14.25" customHeight="1" x14ac:dyDescent="0.2">
      <c r="A591" s="27">
        <v>2011</v>
      </c>
      <c r="B591" s="28">
        <v>43043</v>
      </c>
      <c r="C591" s="29" t="s">
        <v>130</v>
      </c>
      <c r="D591" s="27">
        <v>7</v>
      </c>
      <c r="E591" s="27">
        <v>0</v>
      </c>
      <c r="F591" s="27" t="s">
        <v>13</v>
      </c>
      <c r="G591" s="27">
        <v>1</v>
      </c>
      <c r="H591" s="27"/>
      <c r="I591" s="27"/>
      <c r="J591" s="27"/>
      <c r="K591" s="30" t="s">
        <v>2</v>
      </c>
      <c r="L591" s="31" t="s">
        <v>24</v>
      </c>
      <c r="M591" s="32" t="s">
        <v>74</v>
      </c>
      <c r="N591" s="29" t="s">
        <v>147</v>
      </c>
      <c r="O591" s="29"/>
    </row>
    <row r="592" spans="1:15" ht="14.25" customHeight="1" x14ac:dyDescent="0.2">
      <c r="A592" s="27">
        <v>2011</v>
      </c>
      <c r="B592" s="28">
        <v>43057</v>
      </c>
      <c r="C592" s="29" t="s">
        <v>1</v>
      </c>
      <c r="D592" s="27">
        <v>35</v>
      </c>
      <c r="E592" s="27">
        <v>22</v>
      </c>
      <c r="F592" s="27" t="s">
        <v>13</v>
      </c>
      <c r="G592" s="27">
        <v>1</v>
      </c>
      <c r="H592" s="27"/>
      <c r="I592" s="27"/>
      <c r="J592" s="27"/>
      <c r="K592" s="30" t="s">
        <v>2</v>
      </c>
      <c r="L592" s="31" t="s">
        <v>24</v>
      </c>
      <c r="M592" s="32" t="s">
        <v>74</v>
      </c>
      <c r="N592" s="29" t="s">
        <v>147</v>
      </c>
      <c r="O592" s="29" t="s">
        <v>113</v>
      </c>
    </row>
    <row r="593" spans="1:15" ht="14.25" customHeight="1" x14ac:dyDescent="0.2">
      <c r="A593" s="27">
        <v>2011</v>
      </c>
      <c r="B593" s="28">
        <v>43064</v>
      </c>
      <c r="C593" s="29" t="s">
        <v>142</v>
      </c>
      <c r="D593" s="27">
        <v>7</v>
      </c>
      <c r="E593" s="27">
        <v>45</v>
      </c>
      <c r="F593" s="27" t="s">
        <v>3</v>
      </c>
      <c r="G593" s="27"/>
      <c r="H593" s="27">
        <v>1</v>
      </c>
      <c r="I593" s="27"/>
      <c r="J593" s="27"/>
      <c r="K593" s="30" t="s">
        <v>2</v>
      </c>
      <c r="L593" s="31" t="s">
        <v>24</v>
      </c>
      <c r="M593" s="32" t="s">
        <v>74</v>
      </c>
      <c r="N593" s="29" t="s">
        <v>147</v>
      </c>
      <c r="O593" s="29" t="s">
        <v>113</v>
      </c>
    </row>
    <row r="594" spans="1:15" ht="14.25" customHeight="1" x14ac:dyDescent="0.2">
      <c r="A594" s="21">
        <v>2012</v>
      </c>
      <c r="B594" s="22">
        <v>42978</v>
      </c>
      <c r="C594" s="23" t="s">
        <v>110</v>
      </c>
      <c r="D594" s="21">
        <v>49</v>
      </c>
      <c r="E594" s="21">
        <v>17</v>
      </c>
      <c r="F594" s="21" t="s">
        <v>13</v>
      </c>
      <c r="G594" s="21">
        <v>1</v>
      </c>
      <c r="H594" s="21"/>
      <c r="I594" s="21"/>
      <c r="J594" s="21"/>
      <c r="K594" s="24" t="s">
        <v>5</v>
      </c>
      <c r="L594" s="25" t="s">
        <v>111</v>
      </c>
      <c r="M594" s="26"/>
      <c r="N594" s="23" t="s">
        <v>147</v>
      </c>
      <c r="O594" s="23"/>
    </row>
    <row r="595" spans="1:15" ht="14.25" customHeight="1" x14ac:dyDescent="0.2">
      <c r="A595" s="21">
        <v>2012</v>
      </c>
      <c r="B595" s="22">
        <v>42985</v>
      </c>
      <c r="C595" s="23" t="s">
        <v>148</v>
      </c>
      <c r="D595" s="21">
        <v>34</v>
      </c>
      <c r="E595" s="21">
        <v>8</v>
      </c>
      <c r="F595" s="21" t="s">
        <v>13</v>
      </c>
      <c r="G595" s="21">
        <v>1</v>
      </c>
      <c r="H595" s="21"/>
      <c r="I595" s="21"/>
      <c r="J595" s="21"/>
      <c r="K595" s="24" t="s">
        <v>5</v>
      </c>
      <c r="L595" s="25" t="s">
        <v>34</v>
      </c>
      <c r="M595" s="26" t="s">
        <v>150</v>
      </c>
      <c r="N595" s="23" t="s">
        <v>147</v>
      </c>
      <c r="O595" s="23"/>
    </row>
    <row r="596" spans="1:15" ht="14.25" customHeight="1" x14ac:dyDescent="0.2">
      <c r="A596" s="21">
        <v>2012</v>
      </c>
      <c r="B596" s="22">
        <v>42992</v>
      </c>
      <c r="C596" s="23" t="s">
        <v>77</v>
      </c>
      <c r="D596" s="21">
        <v>14</v>
      </c>
      <c r="E596" s="21">
        <v>7</v>
      </c>
      <c r="F596" s="21" t="s">
        <v>13</v>
      </c>
      <c r="G596" s="21">
        <v>1</v>
      </c>
      <c r="H596" s="21"/>
      <c r="I596" s="21"/>
      <c r="J596" s="21"/>
      <c r="K596" s="24" t="s">
        <v>2</v>
      </c>
      <c r="L596" s="25" t="s">
        <v>24</v>
      </c>
      <c r="M596" s="26" t="s">
        <v>74</v>
      </c>
      <c r="N596" s="23" t="s">
        <v>147</v>
      </c>
      <c r="O596" s="23"/>
    </row>
    <row r="597" spans="1:15" ht="14.25" customHeight="1" x14ac:dyDescent="0.2">
      <c r="A597" s="21">
        <v>2012</v>
      </c>
      <c r="B597" s="22">
        <v>42999</v>
      </c>
      <c r="C597" s="23" t="s">
        <v>136</v>
      </c>
      <c r="D597" s="21">
        <v>27</v>
      </c>
      <c r="E597" s="21">
        <v>26</v>
      </c>
      <c r="F597" s="21" t="s">
        <v>13</v>
      </c>
      <c r="G597" s="21">
        <v>1</v>
      </c>
      <c r="H597" s="21"/>
      <c r="I597" s="21"/>
      <c r="J597" s="21"/>
      <c r="K597" s="24" t="s">
        <v>2</v>
      </c>
      <c r="L597" s="25" t="s">
        <v>24</v>
      </c>
      <c r="M597" s="26" t="s">
        <v>74</v>
      </c>
      <c r="N597" s="23" t="s">
        <v>147</v>
      </c>
      <c r="O597" s="23"/>
    </row>
    <row r="598" spans="1:15" ht="14.25" customHeight="1" x14ac:dyDescent="0.2">
      <c r="A598" s="21">
        <v>2012</v>
      </c>
      <c r="B598" s="22">
        <v>43006</v>
      </c>
      <c r="C598" s="23" t="s">
        <v>26</v>
      </c>
      <c r="D598" s="21">
        <v>13</v>
      </c>
      <c r="E598" s="21">
        <v>21</v>
      </c>
      <c r="F598" s="21" t="s">
        <v>3</v>
      </c>
      <c r="G598" s="21"/>
      <c r="H598" s="21">
        <v>1</v>
      </c>
      <c r="I598" s="21"/>
      <c r="J598" s="21"/>
      <c r="K598" s="24" t="s">
        <v>5</v>
      </c>
      <c r="L598" s="25" t="s">
        <v>26</v>
      </c>
      <c r="M598" s="26"/>
      <c r="N598" s="23" t="s">
        <v>147</v>
      </c>
      <c r="O598" s="23"/>
    </row>
    <row r="599" spans="1:15" ht="14.25" customHeight="1" x14ac:dyDescent="0.2">
      <c r="A599" s="21">
        <v>2012</v>
      </c>
      <c r="B599" s="22">
        <v>43013</v>
      </c>
      <c r="C599" s="23" t="s">
        <v>1</v>
      </c>
      <c r="D599" s="21">
        <v>14</v>
      </c>
      <c r="E599" s="21">
        <v>7</v>
      </c>
      <c r="F599" s="21" t="s">
        <v>13</v>
      </c>
      <c r="G599" s="21">
        <v>1</v>
      </c>
      <c r="H599" s="21"/>
      <c r="I599" s="21"/>
      <c r="J599" s="21"/>
      <c r="K599" s="24" t="s">
        <v>5</v>
      </c>
      <c r="L599" s="25" t="s">
        <v>1</v>
      </c>
      <c r="M599" s="26"/>
      <c r="N599" s="23" t="s">
        <v>147</v>
      </c>
      <c r="O599" s="23"/>
    </row>
    <row r="600" spans="1:15" ht="14.25" customHeight="1" x14ac:dyDescent="0.2">
      <c r="A600" s="21">
        <v>2012</v>
      </c>
      <c r="B600" s="22">
        <v>43019</v>
      </c>
      <c r="C600" s="23" t="s">
        <v>127</v>
      </c>
      <c r="D600" s="21">
        <v>28</v>
      </c>
      <c r="E600" s="21">
        <v>0</v>
      </c>
      <c r="F600" s="21" t="s">
        <v>13</v>
      </c>
      <c r="G600" s="21">
        <v>1</v>
      </c>
      <c r="H600" s="21"/>
      <c r="I600" s="21"/>
      <c r="J600" s="21"/>
      <c r="K600" s="24" t="s">
        <v>2</v>
      </c>
      <c r="L600" s="25" t="s">
        <v>24</v>
      </c>
      <c r="M600" s="26" t="s">
        <v>74</v>
      </c>
      <c r="N600" s="23" t="s">
        <v>147</v>
      </c>
      <c r="O600" s="23"/>
    </row>
    <row r="601" spans="1:15" ht="14.25" customHeight="1" x14ac:dyDescent="0.2">
      <c r="A601" s="21">
        <v>2012</v>
      </c>
      <c r="B601" s="22">
        <v>43027</v>
      </c>
      <c r="C601" s="23" t="s">
        <v>82</v>
      </c>
      <c r="D601" s="21">
        <v>39</v>
      </c>
      <c r="E601" s="21">
        <v>7</v>
      </c>
      <c r="F601" s="21" t="s">
        <v>13</v>
      </c>
      <c r="G601" s="21">
        <v>1</v>
      </c>
      <c r="H601" s="21"/>
      <c r="I601" s="21"/>
      <c r="J601" s="21"/>
      <c r="K601" s="24" t="s">
        <v>5</v>
      </c>
      <c r="L601" s="25" t="s">
        <v>34</v>
      </c>
      <c r="M601" s="26"/>
      <c r="N601" s="23" t="s">
        <v>147</v>
      </c>
      <c r="O601" s="23"/>
    </row>
    <row r="602" spans="1:15" ht="14.25" customHeight="1" x14ac:dyDescent="0.2">
      <c r="A602" s="21">
        <v>2012</v>
      </c>
      <c r="B602" s="22">
        <v>43033</v>
      </c>
      <c r="C602" s="23" t="s">
        <v>76</v>
      </c>
      <c r="D602" s="21">
        <v>20</v>
      </c>
      <c r="E602" s="21">
        <v>25</v>
      </c>
      <c r="F602" s="21" t="s">
        <v>3</v>
      </c>
      <c r="G602" s="21"/>
      <c r="H602" s="21">
        <v>1</v>
      </c>
      <c r="I602" s="21"/>
      <c r="J602" s="21"/>
      <c r="K602" s="24" t="s">
        <v>2</v>
      </c>
      <c r="L602" s="25" t="s">
        <v>24</v>
      </c>
      <c r="M602" s="26" t="s">
        <v>74</v>
      </c>
      <c r="N602" s="23" t="s">
        <v>147</v>
      </c>
      <c r="O602" s="23"/>
    </row>
    <row r="603" spans="1:15" ht="14.25" customHeight="1" x14ac:dyDescent="0.2">
      <c r="A603" s="21">
        <v>2012</v>
      </c>
      <c r="B603" s="22">
        <v>43041</v>
      </c>
      <c r="C603" s="23" t="s">
        <v>130</v>
      </c>
      <c r="D603" s="21">
        <v>31</v>
      </c>
      <c r="E603" s="21">
        <v>24</v>
      </c>
      <c r="F603" s="21" t="s">
        <v>13</v>
      </c>
      <c r="G603" s="21">
        <v>1</v>
      </c>
      <c r="H603" s="21"/>
      <c r="I603" s="21"/>
      <c r="J603" s="21"/>
      <c r="K603" s="24" t="s">
        <v>5</v>
      </c>
      <c r="L603" s="25" t="s">
        <v>24</v>
      </c>
      <c r="M603" s="26" t="s">
        <v>74</v>
      </c>
      <c r="N603" s="23" t="s">
        <v>147</v>
      </c>
      <c r="O603" s="23"/>
    </row>
    <row r="604" spans="1:15" ht="14.25" customHeight="1" x14ac:dyDescent="0.2">
      <c r="A604" s="21">
        <v>2012</v>
      </c>
      <c r="B604" s="22">
        <v>43048</v>
      </c>
      <c r="C604" s="23" t="s">
        <v>1</v>
      </c>
      <c r="D604" s="21">
        <v>26</v>
      </c>
      <c r="E604" s="21">
        <v>6</v>
      </c>
      <c r="F604" s="21" t="s">
        <v>13</v>
      </c>
      <c r="G604" s="21">
        <v>1</v>
      </c>
      <c r="H604" s="21"/>
      <c r="I604" s="21"/>
      <c r="J604" s="21"/>
      <c r="K604" s="24" t="s">
        <v>2</v>
      </c>
      <c r="L604" s="25" t="s">
        <v>24</v>
      </c>
      <c r="M604" s="26" t="s">
        <v>74</v>
      </c>
      <c r="N604" s="23" t="s">
        <v>147</v>
      </c>
      <c r="O604" s="23" t="s">
        <v>113</v>
      </c>
    </row>
    <row r="605" spans="1:15" ht="14.25" customHeight="1" x14ac:dyDescent="0.2">
      <c r="A605" s="21">
        <v>2012</v>
      </c>
      <c r="B605" s="22">
        <v>43055</v>
      </c>
      <c r="C605" s="23" t="s">
        <v>142</v>
      </c>
      <c r="D605" s="21">
        <v>21</v>
      </c>
      <c r="E605" s="21">
        <v>28</v>
      </c>
      <c r="F605" s="21" t="s">
        <v>3</v>
      </c>
      <c r="G605" s="21"/>
      <c r="H605" s="21">
        <v>1</v>
      </c>
      <c r="I605" s="21"/>
      <c r="J605" s="21"/>
      <c r="K605" s="24" t="s">
        <v>5</v>
      </c>
      <c r="L605" s="25" t="s">
        <v>143</v>
      </c>
      <c r="M605" s="26" t="s">
        <v>144</v>
      </c>
      <c r="N605" s="23" t="s">
        <v>147</v>
      </c>
      <c r="O605" s="23" t="s">
        <v>145</v>
      </c>
    </row>
    <row r="606" spans="1:15" ht="14.25" customHeight="1" x14ac:dyDescent="0.2">
      <c r="A606" s="27">
        <v>2013</v>
      </c>
      <c r="B606" s="28">
        <v>42984</v>
      </c>
      <c r="C606" s="29" t="s">
        <v>152</v>
      </c>
      <c r="D606" s="27">
        <v>26</v>
      </c>
      <c r="E606" s="27">
        <v>31</v>
      </c>
      <c r="F606" s="27" t="s">
        <v>3</v>
      </c>
      <c r="G606" s="27"/>
      <c r="H606" s="27">
        <v>1</v>
      </c>
      <c r="I606" s="27"/>
      <c r="J606" s="27"/>
      <c r="K606" s="30" t="s">
        <v>5</v>
      </c>
      <c r="L606" s="31" t="s">
        <v>151</v>
      </c>
      <c r="M606" s="32"/>
      <c r="N606" s="29" t="s">
        <v>147</v>
      </c>
      <c r="O606" s="29"/>
    </row>
    <row r="607" spans="1:15" ht="14.25" customHeight="1" x14ac:dyDescent="0.2">
      <c r="A607" s="27">
        <v>2013</v>
      </c>
      <c r="B607" s="28">
        <v>42991</v>
      </c>
      <c r="C607" s="29" t="s">
        <v>127</v>
      </c>
      <c r="D607" s="27">
        <v>8</v>
      </c>
      <c r="E607" s="27">
        <v>11</v>
      </c>
      <c r="F607" s="27" t="s">
        <v>3</v>
      </c>
      <c r="G607" s="27"/>
      <c r="H607" s="27">
        <v>1</v>
      </c>
      <c r="I607" s="27"/>
      <c r="J607" s="27"/>
      <c r="K607" s="30" t="s">
        <v>5</v>
      </c>
      <c r="L607" s="31" t="s">
        <v>127</v>
      </c>
      <c r="M607" s="32"/>
      <c r="N607" s="29" t="s">
        <v>147</v>
      </c>
      <c r="O607" s="29"/>
    </row>
    <row r="608" spans="1:15" ht="14.25" customHeight="1" x14ac:dyDescent="0.2">
      <c r="A608" s="27">
        <v>2013</v>
      </c>
      <c r="B608" s="28">
        <v>42998</v>
      </c>
      <c r="C608" s="29" t="s">
        <v>148</v>
      </c>
      <c r="D608" s="27">
        <v>30</v>
      </c>
      <c r="E608" s="27">
        <v>12</v>
      </c>
      <c r="F608" s="27" t="s">
        <v>13</v>
      </c>
      <c r="G608" s="27">
        <v>1</v>
      </c>
      <c r="H608" s="27"/>
      <c r="I608" s="27"/>
      <c r="J608" s="27"/>
      <c r="K608" s="30" t="s">
        <v>2</v>
      </c>
      <c r="L608" s="31" t="s">
        <v>24</v>
      </c>
      <c r="M608" s="32" t="s">
        <v>74</v>
      </c>
      <c r="N608" s="29" t="s">
        <v>147</v>
      </c>
      <c r="O608" s="29"/>
    </row>
    <row r="609" spans="1:15" ht="14.25" customHeight="1" x14ac:dyDescent="0.2">
      <c r="A609" s="27">
        <v>2013</v>
      </c>
      <c r="B609" s="28">
        <v>43004</v>
      </c>
      <c r="C609" s="29" t="s">
        <v>1</v>
      </c>
      <c r="D609" s="27">
        <v>13</v>
      </c>
      <c r="E609" s="27">
        <v>0</v>
      </c>
      <c r="F609" s="27" t="s">
        <v>13</v>
      </c>
      <c r="G609" s="27">
        <v>1</v>
      </c>
      <c r="H609" s="27"/>
      <c r="I609" s="27"/>
      <c r="J609" s="27"/>
      <c r="K609" s="30" t="s">
        <v>2</v>
      </c>
      <c r="L609" s="31" t="s">
        <v>24</v>
      </c>
      <c r="M609" s="32" t="s">
        <v>74</v>
      </c>
      <c r="N609" s="29" t="s">
        <v>147</v>
      </c>
      <c r="O609" s="29"/>
    </row>
    <row r="610" spans="1:15" ht="14.25" customHeight="1" x14ac:dyDescent="0.2">
      <c r="A610" s="27">
        <v>2013</v>
      </c>
      <c r="B610" s="28">
        <v>43012</v>
      </c>
      <c r="C610" s="29" t="s">
        <v>82</v>
      </c>
      <c r="D610" s="27">
        <v>11</v>
      </c>
      <c r="E610" s="27">
        <v>20</v>
      </c>
      <c r="F610" s="27" t="s">
        <v>3</v>
      </c>
      <c r="G610" s="27"/>
      <c r="H610" s="27">
        <v>1</v>
      </c>
      <c r="I610" s="27"/>
      <c r="J610" s="27"/>
      <c r="K610" s="30" t="s">
        <v>5</v>
      </c>
      <c r="L610" s="31" t="s">
        <v>24</v>
      </c>
      <c r="M610" s="32" t="s">
        <v>74</v>
      </c>
      <c r="N610" s="29" t="s">
        <v>147</v>
      </c>
      <c r="O610" s="29"/>
    </row>
    <row r="611" spans="1:15" ht="14.25" customHeight="1" x14ac:dyDescent="0.2">
      <c r="A611" s="27">
        <v>2013</v>
      </c>
      <c r="B611" s="28">
        <v>43019</v>
      </c>
      <c r="C611" s="29" t="s">
        <v>130</v>
      </c>
      <c r="D611" s="27">
        <v>7</v>
      </c>
      <c r="E611" s="27">
        <v>10</v>
      </c>
      <c r="F611" s="27" t="s">
        <v>3</v>
      </c>
      <c r="G611" s="27"/>
      <c r="H611" s="27">
        <v>1</v>
      </c>
      <c r="I611" s="27"/>
      <c r="J611" s="27"/>
      <c r="K611" s="30" t="s">
        <v>2</v>
      </c>
      <c r="L611" s="31" t="s">
        <v>24</v>
      </c>
      <c r="M611" s="32" t="s">
        <v>74</v>
      </c>
      <c r="N611" s="29" t="s">
        <v>147</v>
      </c>
      <c r="O611" s="29"/>
    </row>
    <row r="612" spans="1:15" ht="14.25" customHeight="1" x14ac:dyDescent="0.2">
      <c r="A612" s="27">
        <v>2013</v>
      </c>
      <c r="B612" s="28">
        <v>43027</v>
      </c>
      <c r="C612" s="29" t="s">
        <v>136</v>
      </c>
      <c r="D612" s="27">
        <v>10</v>
      </c>
      <c r="E612" s="27">
        <v>6</v>
      </c>
      <c r="F612" s="27" t="s">
        <v>13</v>
      </c>
      <c r="G612" s="27">
        <v>1</v>
      </c>
      <c r="H612" s="27"/>
      <c r="I612" s="27"/>
      <c r="J612" s="27"/>
      <c r="K612" s="30" t="s">
        <v>5</v>
      </c>
      <c r="L612" s="31" t="s">
        <v>34</v>
      </c>
      <c r="M612" s="32" t="s">
        <v>150</v>
      </c>
      <c r="N612" s="29" t="s">
        <v>147</v>
      </c>
      <c r="O612" s="29"/>
    </row>
    <row r="613" spans="1:15" ht="14.25" customHeight="1" x14ac:dyDescent="0.2">
      <c r="A613" s="27">
        <v>2013</v>
      </c>
      <c r="B613" s="28">
        <v>43033</v>
      </c>
      <c r="C613" s="29" t="s">
        <v>77</v>
      </c>
      <c r="D613" s="27">
        <v>10</v>
      </c>
      <c r="E613" s="27">
        <v>12</v>
      </c>
      <c r="F613" s="27" t="s">
        <v>3</v>
      </c>
      <c r="G613" s="27"/>
      <c r="H613" s="27">
        <v>1</v>
      </c>
      <c r="I613" s="27"/>
      <c r="J613" s="27"/>
      <c r="K613" s="30" t="s">
        <v>5</v>
      </c>
      <c r="L613" s="31" t="s">
        <v>24</v>
      </c>
      <c r="M613" s="32" t="s">
        <v>74</v>
      </c>
      <c r="N613" s="29" t="s">
        <v>147</v>
      </c>
      <c r="O613" s="29"/>
    </row>
    <row r="614" spans="1:15" ht="14.25" customHeight="1" x14ac:dyDescent="0.2">
      <c r="A614" s="27">
        <v>2013</v>
      </c>
      <c r="B614" s="28">
        <v>43040</v>
      </c>
      <c r="C614" s="29" t="s">
        <v>26</v>
      </c>
      <c r="D614" s="27">
        <v>15</v>
      </c>
      <c r="E614" s="27">
        <v>14</v>
      </c>
      <c r="F614" s="27" t="s">
        <v>13</v>
      </c>
      <c r="G614" s="27">
        <v>1</v>
      </c>
      <c r="H614" s="27"/>
      <c r="I614" s="27"/>
      <c r="J614" s="27"/>
      <c r="K614" s="30" t="s">
        <v>2</v>
      </c>
      <c r="L614" s="31" t="s">
        <v>24</v>
      </c>
      <c r="M614" s="32" t="s">
        <v>74</v>
      </c>
      <c r="N614" s="29" t="s">
        <v>147</v>
      </c>
      <c r="O614" s="29"/>
    </row>
    <row r="615" spans="1:15" ht="14.25" customHeight="1" x14ac:dyDescent="0.2">
      <c r="A615" s="27">
        <v>2013</v>
      </c>
      <c r="B615" s="28">
        <v>43046</v>
      </c>
      <c r="C615" s="29" t="s">
        <v>76</v>
      </c>
      <c r="D615" s="27">
        <v>13</v>
      </c>
      <c r="E615" s="27">
        <v>42</v>
      </c>
      <c r="F615" s="27" t="s">
        <v>3</v>
      </c>
      <c r="G615" s="27"/>
      <c r="H615" s="27">
        <v>1</v>
      </c>
      <c r="I615" s="27"/>
      <c r="J615" s="27"/>
      <c r="K615" s="30" t="s">
        <v>2</v>
      </c>
      <c r="L615" s="31" t="s">
        <v>24</v>
      </c>
      <c r="M615" s="32" t="s">
        <v>74</v>
      </c>
      <c r="N615" s="29" t="s">
        <v>147</v>
      </c>
      <c r="O615" s="29"/>
    </row>
    <row r="616" spans="1:15" ht="14.25" customHeight="1" x14ac:dyDescent="0.2">
      <c r="A616" s="27">
        <v>2013</v>
      </c>
      <c r="B616" s="28">
        <v>43055</v>
      </c>
      <c r="C616" s="29" t="s">
        <v>21</v>
      </c>
      <c r="D616" s="27">
        <v>13</v>
      </c>
      <c r="E616" s="27">
        <v>29</v>
      </c>
      <c r="F616" s="27" t="s">
        <v>3</v>
      </c>
      <c r="G616" s="27"/>
      <c r="H616" s="27">
        <v>1</v>
      </c>
      <c r="I616" s="27"/>
      <c r="J616" s="27"/>
      <c r="K616" s="30" t="s">
        <v>5</v>
      </c>
      <c r="L616" s="31" t="s">
        <v>21</v>
      </c>
      <c r="M616" s="32" t="s">
        <v>153</v>
      </c>
      <c r="N616" s="29" t="s">
        <v>147</v>
      </c>
      <c r="O616" s="29" t="s">
        <v>154</v>
      </c>
    </row>
    <row r="617" spans="1:15" ht="14.25" customHeight="1" x14ac:dyDescent="0.2">
      <c r="A617" s="21">
        <v>2014</v>
      </c>
      <c r="B617" s="22">
        <v>42983</v>
      </c>
      <c r="C617" s="23" t="s">
        <v>152</v>
      </c>
      <c r="D617" s="21">
        <v>10</v>
      </c>
      <c r="E617" s="21">
        <v>13</v>
      </c>
      <c r="F617" s="21" t="s">
        <v>3</v>
      </c>
      <c r="G617" s="21"/>
      <c r="H617" s="21">
        <v>1</v>
      </c>
      <c r="I617" s="21"/>
      <c r="J617" s="21"/>
      <c r="K617" s="24" t="s">
        <v>2</v>
      </c>
      <c r="L617" s="25" t="s">
        <v>24</v>
      </c>
      <c r="M617" s="26" t="s">
        <v>74</v>
      </c>
      <c r="N617" s="23" t="s">
        <v>147</v>
      </c>
      <c r="O617" s="23"/>
    </row>
    <row r="618" spans="1:15" ht="14.25" customHeight="1" x14ac:dyDescent="0.2">
      <c r="A618" s="21">
        <v>2014</v>
      </c>
      <c r="B618" s="22">
        <v>42990</v>
      </c>
      <c r="C618" s="23" t="s">
        <v>127</v>
      </c>
      <c r="D618" s="21">
        <v>37</v>
      </c>
      <c r="E618" s="21">
        <v>6</v>
      </c>
      <c r="F618" s="21" t="s">
        <v>13</v>
      </c>
      <c r="G618" s="21">
        <v>1</v>
      </c>
      <c r="H618" s="21"/>
      <c r="I618" s="21"/>
      <c r="J618" s="21"/>
      <c r="K618" s="24" t="s">
        <v>2</v>
      </c>
      <c r="L618" s="25" t="s">
        <v>24</v>
      </c>
      <c r="M618" s="26" t="s">
        <v>74</v>
      </c>
      <c r="N618" s="23" t="s">
        <v>147</v>
      </c>
      <c r="O618" s="23"/>
    </row>
    <row r="619" spans="1:15" ht="14.25" customHeight="1" x14ac:dyDescent="0.2">
      <c r="A619" s="21">
        <v>2014</v>
      </c>
      <c r="B619" s="22">
        <v>42997</v>
      </c>
      <c r="C619" s="23" t="s">
        <v>148</v>
      </c>
      <c r="D619" s="21">
        <v>20</v>
      </c>
      <c r="E619" s="21">
        <v>2</v>
      </c>
      <c r="F619" s="21" t="s">
        <v>13</v>
      </c>
      <c r="G619" s="21">
        <v>1</v>
      </c>
      <c r="H619" s="21"/>
      <c r="I619" s="21"/>
      <c r="J619" s="21"/>
      <c r="K619" s="24" t="s">
        <v>5</v>
      </c>
      <c r="L619" s="25" t="s">
        <v>34</v>
      </c>
      <c r="M619" s="26" t="s">
        <v>150</v>
      </c>
      <c r="N619" s="23" t="s">
        <v>147</v>
      </c>
      <c r="O619" s="23"/>
    </row>
    <row r="620" spans="1:15" ht="14.25" customHeight="1" x14ac:dyDescent="0.2">
      <c r="A620" s="21">
        <v>2014</v>
      </c>
      <c r="B620" s="22">
        <v>43004</v>
      </c>
      <c r="C620" s="23" t="s">
        <v>1</v>
      </c>
      <c r="D620" s="21">
        <v>9</v>
      </c>
      <c r="E620" s="21">
        <v>12</v>
      </c>
      <c r="F620" s="21" t="s">
        <v>3</v>
      </c>
      <c r="G620" s="21"/>
      <c r="H620" s="21">
        <v>1</v>
      </c>
      <c r="I620" s="21"/>
      <c r="J620" s="21" t="s">
        <v>109</v>
      </c>
      <c r="K620" s="24" t="s">
        <v>5</v>
      </c>
      <c r="L620" s="25" t="s">
        <v>1</v>
      </c>
      <c r="M620" s="26"/>
      <c r="N620" s="23" t="s">
        <v>147</v>
      </c>
      <c r="O620" s="23"/>
    </row>
    <row r="621" spans="1:15" ht="14.25" customHeight="1" x14ac:dyDescent="0.2">
      <c r="A621" s="21">
        <v>2014</v>
      </c>
      <c r="B621" s="22">
        <v>43010</v>
      </c>
      <c r="C621" s="23" t="s">
        <v>82</v>
      </c>
      <c r="D621" s="21">
        <v>35</v>
      </c>
      <c r="E621" s="21">
        <v>0</v>
      </c>
      <c r="F621" s="21" t="s">
        <v>13</v>
      </c>
      <c r="G621" s="21">
        <v>1</v>
      </c>
      <c r="H621" s="21"/>
      <c r="I621" s="21"/>
      <c r="J621" s="21"/>
      <c r="K621" s="24" t="s">
        <v>2</v>
      </c>
      <c r="L621" s="25" t="s">
        <v>24</v>
      </c>
      <c r="M621" s="26" t="s">
        <v>74</v>
      </c>
      <c r="N621" s="23" t="s">
        <v>147</v>
      </c>
      <c r="O621" s="23"/>
    </row>
    <row r="622" spans="1:15" ht="14.25" customHeight="1" x14ac:dyDescent="0.2">
      <c r="A622" s="21">
        <v>2014</v>
      </c>
      <c r="B622" s="22">
        <v>43018</v>
      </c>
      <c r="C622" s="23" t="s">
        <v>130</v>
      </c>
      <c r="D622" s="21">
        <v>14</v>
      </c>
      <c r="E622" s="21">
        <v>24</v>
      </c>
      <c r="F622" s="21" t="s">
        <v>3</v>
      </c>
      <c r="G622" s="21"/>
      <c r="H622" s="21">
        <v>1</v>
      </c>
      <c r="I622" s="21"/>
      <c r="J622" s="21"/>
      <c r="K622" s="24" t="s">
        <v>5</v>
      </c>
      <c r="L622" s="25" t="s">
        <v>24</v>
      </c>
      <c r="M622" s="26" t="s">
        <v>74</v>
      </c>
      <c r="N622" s="23" t="s">
        <v>147</v>
      </c>
      <c r="O622" s="23"/>
    </row>
    <row r="623" spans="1:15" ht="14.25" customHeight="1" x14ac:dyDescent="0.2">
      <c r="A623" s="21">
        <v>2014</v>
      </c>
      <c r="B623" s="22">
        <v>43025</v>
      </c>
      <c r="C623" s="23" t="s">
        <v>136</v>
      </c>
      <c r="D623" s="21">
        <v>40</v>
      </c>
      <c r="E623" s="21">
        <v>10</v>
      </c>
      <c r="F623" s="21" t="s">
        <v>13</v>
      </c>
      <c r="G623" s="21">
        <v>1</v>
      </c>
      <c r="H623" s="21"/>
      <c r="I623" s="21"/>
      <c r="J623" s="21"/>
      <c r="K623" s="24" t="s">
        <v>2</v>
      </c>
      <c r="L623" s="25" t="s">
        <v>24</v>
      </c>
      <c r="M623" s="26" t="s">
        <v>74</v>
      </c>
      <c r="N623" s="23" t="s">
        <v>147</v>
      </c>
      <c r="O623" s="23"/>
    </row>
    <row r="624" spans="1:15" ht="14.25" customHeight="1" x14ac:dyDescent="0.2">
      <c r="A624" s="21">
        <v>2014</v>
      </c>
      <c r="B624" s="22">
        <v>43032</v>
      </c>
      <c r="C624" s="23" t="s">
        <v>77</v>
      </c>
      <c r="D624" s="21">
        <v>30</v>
      </c>
      <c r="E624" s="21">
        <v>20</v>
      </c>
      <c r="F624" s="21" t="s">
        <v>13</v>
      </c>
      <c r="G624" s="21">
        <v>1</v>
      </c>
      <c r="H624" s="21"/>
      <c r="I624" s="21"/>
      <c r="J624" s="21"/>
      <c r="K624" s="24" t="s">
        <v>2</v>
      </c>
      <c r="L624" s="25" t="s">
        <v>24</v>
      </c>
      <c r="M624" s="26" t="s">
        <v>74</v>
      </c>
      <c r="N624" s="23" t="s">
        <v>147</v>
      </c>
      <c r="O624" s="23"/>
    </row>
    <row r="625" spans="1:15" ht="14.25" customHeight="1" x14ac:dyDescent="0.2">
      <c r="A625" s="21">
        <v>2014</v>
      </c>
      <c r="B625" s="22">
        <v>43039</v>
      </c>
      <c r="C625" s="23" t="s">
        <v>26</v>
      </c>
      <c r="D625" s="21">
        <v>42</v>
      </c>
      <c r="E625" s="21">
        <v>28</v>
      </c>
      <c r="F625" s="21" t="s">
        <v>13</v>
      </c>
      <c r="G625" s="21">
        <v>1</v>
      </c>
      <c r="H625" s="21"/>
      <c r="I625" s="21"/>
      <c r="J625" s="21"/>
      <c r="K625" s="24" t="s">
        <v>5</v>
      </c>
      <c r="L625" s="25" t="s">
        <v>26</v>
      </c>
      <c r="M625" s="26"/>
      <c r="N625" s="23" t="s">
        <v>147</v>
      </c>
      <c r="O625" s="23"/>
    </row>
    <row r="626" spans="1:15" ht="14.25" customHeight="1" x14ac:dyDescent="0.2">
      <c r="A626" s="21">
        <v>2014</v>
      </c>
      <c r="B626" s="22">
        <v>43046</v>
      </c>
      <c r="C626" s="23" t="s">
        <v>76</v>
      </c>
      <c r="D626" s="21">
        <v>0</v>
      </c>
      <c r="E626" s="21">
        <v>28</v>
      </c>
      <c r="F626" s="21" t="s">
        <v>3</v>
      </c>
      <c r="G626" s="21"/>
      <c r="H626" s="21">
        <v>1</v>
      </c>
      <c r="I626" s="21"/>
      <c r="J626" s="21"/>
      <c r="K626" s="24" t="s">
        <v>5</v>
      </c>
      <c r="L626" s="25" t="s">
        <v>34</v>
      </c>
      <c r="M626" s="26" t="s">
        <v>78</v>
      </c>
      <c r="N626" s="23" t="s">
        <v>147</v>
      </c>
      <c r="O626" s="23"/>
    </row>
    <row r="627" spans="1:15" ht="14.25" customHeight="1" x14ac:dyDescent="0.2">
      <c r="A627" s="21">
        <v>2014</v>
      </c>
      <c r="B627" s="22">
        <v>43053</v>
      </c>
      <c r="C627" s="23" t="s">
        <v>155</v>
      </c>
      <c r="D627" s="21">
        <v>34</v>
      </c>
      <c r="E627" s="21">
        <v>8</v>
      </c>
      <c r="F627" s="21" t="s">
        <v>13</v>
      </c>
      <c r="G627" s="21">
        <v>1</v>
      </c>
      <c r="H627" s="21"/>
      <c r="I627" s="21"/>
      <c r="J627" s="21"/>
      <c r="K627" s="24" t="s">
        <v>5</v>
      </c>
      <c r="L627" s="25" t="s">
        <v>86</v>
      </c>
      <c r="M627" s="26"/>
      <c r="N627" s="23" t="s">
        <v>147</v>
      </c>
      <c r="O627" s="23" t="s">
        <v>156</v>
      </c>
    </row>
    <row r="628" spans="1:15" ht="14.25" customHeight="1" x14ac:dyDescent="0.2">
      <c r="A628" s="21">
        <v>2014</v>
      </c>
      <c r="B628" s="22">
        <v>43061</v>
      </c>
      <c r="C628" s="23" t="s">
        <v>157</v>
      </c>
      <c r="D628" s="21">
        <v>13</v>
      </c>
      <c r="E628" s="21">
        <v>37</v>
      </c>
      <c r="F628" s="21" t="s">
        <v>3</v>
      </c>
      <c r="G628" s="21"/>
      <c r="H628" s="21">
        <v>1</v>
      </c>
      <c r="I628" s="21"/>
      <c r="J628" s="21"/>
      <c r="K628" s="24" t="s">
        <v>5</v>
      </c>
      <c r="L628" s="25" t="s">
        <v>158</v>
      </c>
      <c r="M628" s="26"/>
      <c r="N628" s="23" t="s">
        <v>147</v>
      </c>
      <c r="O628" s="23" t="s">
        <v>159</v>
      </c>
    </row>
    <row r="629" spans="1:15" ht="14.25" customHeight="1" x14ac:dyDescent="0.2">
      <c r="A629" s="27">
        <v>2015</v>
      </c>
      <c r="B629" s="28">
        <v>42982</v>
      </c>
      <c r="C629" s="29" t="s">
        <v>142</v>
      </c>
      <c r="D629" s="27">
        <v>9</v>
      </c>
      <c r="E629" s="27">
        <v>16</v>
      </c>
      <c r="F629" s="27" t="s">
        <v>3</v>
      </c>
      <c r="G629" s="27"/>
      <c r="H629" s="27">
        <v>1</v>
      </c>
      <c r="I629" s="27"/>
      <c r="J629" s="27"/>
      <c r="K629" s="30" t="s">
        <v>5</v>
      </c>
      <c r="L629" s="31" t="s">
        <v>143</v>
      </c>
      <c r="M629" s="32" t="s">
        <v>144</v>
      </c>
      <c r="N629" s="29" t="s">
        <v>147</v>
      </c>
      <c r="O629" s="29"/>
    </row>
    <row r="630" spans="1:15" ht="14.25" customHeight="1" x14ac:dyDescent="0.2">
      <c r="A630" s="27">
        <v>2015</v>
      </c>
      <c r="B630" s="28">
        <v>42989</v>
      </c>
      <c r="C630" s="29" t="s">
        <v>127</v>
      </c>
      <c r="D630" s="27">
        <v>37</v>
      </c>
      <c r="E630" s="27">
        <v>27</v>
      </c>
      <c r="F630" s="27" t="s">
        <v>13</v>
      </c>
      <c r="G630" s="27">
        <v>1</v>
      </c>
      <c r="H630" s="27"/>
      <c r="I630" s="27"/>
      <c r="J630" s="27"/>
      <c r="K630" s="30" t="s">
        <v>5</v>
      </c>
      <c r="L630" s="31" t="s">
        <v>127</v>
      </c>
      <c r="M630" s="32"/>
      <c r="N630" s="29" t="s">
        <v>147</v>
      </c>
      <c r="O630" s="29"/>
    </row>
    <row r="631" spans="1:15" ht="14.25" customHeight="1" x14ac:dyDescent="0.2">
      <c r="A631" s="27">
        <v>2015</v>
      </c>
      <c r="B631" s="28">
        <v>42996</v>
      </c>
      <c r="C631" s="29" t="s">
        <v>148</v>
      </c>
      <c r="D631" s="27">
        <v>31</v>
      </c>
      <c r="E631" s="27">
        <v>13</v>
      </c>
      <c r="F631" s="27" t="s">
        <v>13</v>
      </c>
      <c r="G631" s="27">
        <v>1</v>
      </c>
      <c r="H631" s="27"/>
      <c r="I631" s="27"/>
      <c r="J631" s="27"/>
      <c r="K631" s="30" t="s">
        <v>2</v>
      </c>
      <c r="L631" s="31" t="s">
        <v>24</v>
      </c>
      <c r="M631" s="32" t="s">
        <v>74</v>
      </c>
      <c r="N631" s="29" t="s">
        <v>147</v>
      </c>
      <c r="O631" s="29"/>
    </row>
    <row r="632" spans="1:15" ht="14.25" customHeight="1" x14ac:dyDescent="0.2">
      <c r="A632" s="27">
        <v>2015</v>
      </c>
      <c r="B632" s="28">
        <v>43002</v>
      </c>
      <c r="C632" s="29" t="s">
        <v>1</v>
      </c>
      <c r="D632" s="27">
        <v>21</v>
      </c>
      <c r="E632" s="27">
        <v>7</v>
      </c>
      <c r="F632" s="27" t="s">
        <v>13</v>
      </c>
      <c r="G632" s="27">
        <v>1</v>
      </c>
      <c r="H632" s="27"/>
      <c r="I632" s="27"/>
      <c r="J632" s="27"/>
      <c r="K632" s="30" t="s">
        <v>2</v>
      </c>
      <c r="L632" s="31" t="s">
        <v>24</v>
      </c>
      <c r="M632" s="32" t="s">
        <v>74</v>
      </c>
      <c r="N632" s="29" t="s">
        <v>147</v>
      </c>
      <c r="O632" s="29"/>
    </row>
    <row r="633" spans="1:15" ht="14.25" customHeight="1" x14ac:dyDescent="0.2">
      <c r="A633" s="27">
        <v>2015</v>
      </c>
      <c r="B633" s="28">
        <v>43009</v>
      </c>
      <c r="C633" s="29" t="s">
        <v>76</v>
      </c>
      <c r="D633" s="27">
        <v>0</v>
      </c>
      <c r="E633" s="27">
        <v>40</v>
      </c>
      <c r="F633" s="27" t="s">
        <v>3</v>
      </c>
      <c r="G633" s="27"/>
      <c r="H633" s="27">
        <v>1</v>
      </c>
      <c r="I633" s="27"/>
      <c r="J633" s="27"/>
      <c r="K633" s="30" t="s">
        <v>5</v>
      </c>
      <c r="L633" s="31" t="s">
        <v>34</v>
      </c>
      <c r="M633" s="32" t="s">
        <v>78</v>
      </c>
      <c r="N633" s="29" t="s">
        <v>147</v>
      </c>
      <c r="O633" s="29"/>
    </row>
    <row r="634" spans="1:15" ht="14.25" customHeight="1" x14ac:dyDescent="0.2">
      <c r="A634" s="27">
        <v>2015</v>
      </c>
      <c r="B634" s="28">
        <v>43017</v>
      </c>
      <c r="C634" s="29" t="s">
        <v>82</v>
      </c>
      <c r="D634" s="27">
        <v>19</v>
      </c>
      <c r="E634" s="27">
        <v>7</v>
      </c>
      <c r="F634" s="27" t="s">
        <v>13</v>
      </c>
      <c r="G634" s="27">
        <v>1</v>
      </c>
      <c r="H634" s="27"/>
      <c r="I634" s="27"/>
      <c r="J634" s="27"/>
      <c r="K634" s="30" t="s">
        <v>5</v>
      </c>
      <c r="L634" s="31" t="s">
        <v>34</v>
      </c>
      <c r="M634" s="32"/>
      <c r="N634" s="29" t="s">
        <v>147</v>
      </c>
      <c r="O634" s="29"/>
    </row>
    <row r="635" spans="1:15" ht="14.25" customHeight="1" x14ac:dyDescent="0.2">
      <c r="A635" s="27">
        <v>2015</v>
      </c>
      <c r="B635" s="28">
        <v>43024</v>
      </c>
      <c r="C635" s="29" t="s">
        <v>77</v>
      </c>
      <c r="D635" s="27">
        <v>13</v>
      </c>
      <c r="E635" s="27">
        <v>7</v>
      </c>
      <c r="F635" s="27" t="s">
        <v>13</v>
      </c>
      <c r="G635" s="27">
        <v>1</v>
      </c>
      <c r="H635" s="27"/>
      <c r="I635" s="27"/>
      <c r="J635" s="27"/>
      <c r="K635" s="30" t="s">
        <v>2</v>
      </c>
      <c r="L635" s="31" t="s">
        <v>24</v>
      </c>
      <c r="M635" s="32" t="s">
        <v>74</v>
      </c>
      <c r="N635" s="29" t="s">
        <v>147</v>
      </c>
      <c r="O635" s="29"/>
    </row>
    <row r="636" spans="1:15" ht="14.25" customHeight="1" x14ac:dyDescent="0.2">
      <c r="A636" s="27">
        <v>2015</v>
      </c>
      <c r="B636" s="28">
        <v>43031</v>
      </c>
      <c r="C636" s="29" t="s">
        <v>130</v>
      </c>
      <c r="D636" s="27">
        <v>9</v>
      </c>
      <c r="E636" s="27">
        <v>17</v>
      </c>
      <c r="F636" s="27" t="s">
        <v>3</v>
      </c>
      <c r="G636" s="27"/>
      <c r="H636" s="27">
        <v>1</v>
      </c>
      <c r="I636" s="27"/>
      <c r="J636" s="27"/>
      <c r="K636" s="30" t="s">
        <v>5</v>
      </c>
      <c r="L636" s="31" t="s">
        <v>24</v>
      </c>
      <c r="M636" s="32" t="s">
        <v>74</v>
      </c>
      <c r="N636" s="29" t="s">
        <v>147</v>
      </c>
      <c r="O636" s="29"/>
    </row>
    <row r="637" spans="1:15" ht="14.25" customHeight="1" x14ac:dyDescent="0.2">
      <c r="A637" s="27">
        <v>2015</v>
      </c>
      <c r="B637" s="28">
        <v>43038</v>
      </c>
      <c r="C637" s="29" t="s">
        <v>26</v>
      </c>
      <c r="D637" s="27">
        <v>12</v>
      </c>
      <c r="E637" s="27">
        <v>14</v>
      </c>
      <c r="F637" s="27" t="s">
        <v>3</v>
      </c>
      <c r="G637" s="27"/>
      <c r="H637" s="27">
        <v>1</v>
      </c>
      <c r="I637" s="27"/>
      <c r="J637" s="27"/>
      <c r="K637" s="30" t="s">
        <v>2</v>
      </c>
      <c r="L637" s="31" t="s">
        <v>24</v>
      </c>
      <c r="M637" s="32" t="s">
        <v>74</v>
      </c>
      <c r="N637" s="29" t="s">
        <v>147</v>
      </c>
      <c r="O637" s="29"/>
    </row>
    <row r="638" spans="1:15" ht="14.25" customHeight="1" x14ac:dyDescent="0.2">
      <c r="A638" s="27">
        <v>2015</v>
      </c>
      <c r="B638" s="28">
        <v>43046</v>
      </c>
      <c r="C638" s="29" t="s">
        <v>136</v>
      </c>
      <c r="D638" s="27">
        <v>55</v>
      </c>
      <c r="E638" s="27">
        <v>7</v>
      </c>
      <c r="F638" s="27" t="s">
        <v>13</v>
      </c>
      <c r="G638" s="27">
        <v>1</v>
      </c>
      <c r="H638" s="27"/>
      <c r="I638" s="27"/>
      <c r="J638" s="27"/>
      <c r="K638" s="30" t="s">
        <v>2</v>
      </c>
      <c r="L638" s="31" t="s">
        <v>24</v>
      </c>
      <c r="M638" s="32" t="s">
        <v>74</v>
      </c>
      <c r="N638" s="29" t="s">
        <v>147</v>
      </c>
      <c r="O638" s="29"/>
    </row>
    <row r="639" spans="1:15" ht="14.25" customHeight="1" x14ac:dyDescent="0.2">
      <c r="A639" s="27">
        <v>2015</v>
      </c>
      <c r="B639" s="28">
        <v>43053</v>
      </c>
      <c r="C639" s="29" t="s">
        <v>160</v>
      </c>
      <c r="D639" s="27">
        <v>44</v>
      </c>
      <c r="E639" s="27">
        <v>6</v>
      </c>
      <c r="F639" s="27" t="s">
        <v>13</v>
      </c>
      <c r="G639" s="27">
        <v>1</v>
      </c>
      <c r="H639" s="27"/>
      <c r="I639" s="27"/>
      <c r="J639" s="27"/>
      <c r="K639" s="30" t="s">
        <v>2</v>
      </c>
      <c r="L639" s="31" t="s">
        <v>24</v>
      </c>
      <c r="M639" s="32" t="s">
        <v>74</v>
      </c>
      <c r="N639" s="29" t="s">
        <v>147</v>
      </c>
      <c r="O639" s="29" t="s">
        <v>113</v>
      </c>
    </row>
    <row r="640" spans="1:15" ht="14.25" customHeight="1" x14ac:dyDescent="0.2">
      <c r="A640" s="27">
        <v>2015</v>
      </c>
      <c r="B640" s="28">
        <v>43060</v>
      </c>
      <c r="C640" s="29" t="s">
        <v>161</v>
      </c>
      <c r="D640" s="27">
        <v>6</v>
      </c>
      <c r="E640" s="27">
        <v>33</v>
      </c>
      <c r="F640" s="27" t="s">
        <v>3</v>
      </c>
      <c r="G640" s="27"/>
      <c r="H640" s="27">
        <v>1</v>
      </c>
      <c r="I640" s="27"/>
      <c r="J640" s="27"/>
      <c r="K640" s="30" t="s">
        <v>5</v>
      </c>
      <c r="L640" s="31" t="s">
        <v>51</v>
      </c>
      <c r="M640" s="32" t="s">
        <v>52</v>
      </c>
      <c r="N640" s="29" t="s">
        <v>147</v>
      </c>
      <c r="O640" s="29" t="s">
        <v>162</v>
      </c>
    </row>
    <row r="641" spans="1:15" ht="14.25" customHeight="1" x14ac:dyDescent="0.2">
      <c r="A641" s="21">
        <v>2016</v>
      </c>
      <c r="B641" s="22">
        <v>42980</v>
      </c>
      <c r="C641" s="23" t="s">
        <v>142</v>
      </c>
      <c r="D641" s="21">
        <v>7</v>
      </c>
      <c r="E641" s="21">
        <v>43</v>
      </c>
      <c r="F641" s="21" t="s">
        <v>3</v>
      </c>
      <c r="G641" s="21"/>
      <c r="H641" s="21">
        <v>1</v>
      </c>
      <c r="I641" s="21"/>
      <c r="J641" s="21"/>
      <c r="K641" s="24" t="s">
        <v>2</v>
      </c>
      <c r="L641" s="25" t="s">
        <v>24</v>
      </c>
      <c r="M641" s="26" t="s">
        <v>74</v>
      </c>
      <c r="N641" s="23" t="s">
        <v>147</v>
      </c>
      <c r="O641" s="23"/>
    </row>
    <row r="642" spans="1:15" ht="14.25" customHeight="1" x14ac:dyDescent="0.2">
      <c r="A642" s="21">
        <v>2016</v>
      </c>
      <c r="B642" s="22">
        <v>42986</v>
      </c>
      <c r="C642" s="23" t="s">
        <v>127</v>
      </c>
      <c r="D642" s="21">
        <v>14</v>
      </c>
      <c r="E642" s="21">
        <v>20</v>
      </c>
      <c r="F642" s="21" t="s">
        <v>3</v>
      </c>
      <c r="G642" s="21"/>
      <c r="H642" s="21">
        <v>1</v>
      </c>
      <c r="I642" s="21"/>
      <c r="J642" s="21"/>
      <c r="K642" s="24" t="s">
        <v>2</v>
      </c>
      <c r="L642" s="25" t="s">
        <v>24</v>
      </c>
      <c r="M642" s="26" t="s">
        <v>74</v>
      </c>
      <c r="N642" s="23" t="s">
        <v>147</v>
      </c>
      <c r="O642" s="23"/>
    </row>
    <row r="643" spans="1:15" ht="14.25" customHeight="1" x14ac:dyDescent="0.2">
      <c r="A643" s="21">
        <v>2016</v>
      </c>
      <c r="B643" s="22">
        <v>42993</v>
      </c>
      <c r="C643" s="23" t="s">
        <v>148</v>
      </c>
      <c r="D643" s="21">
        <v>19</v>
      </c>
      <c r="E643" s="21">
        <v>28</v>
      </c>
      <c r="F643" s="21" t="s">
        <v>3</v>
      </c>
      <c r="G643" s="21"/>
      <c r="H643" s="21">
        <v>1</v>
      </c>
      <c r="I643" s="21"/>
      <c r="J643" s="21"/>
      <c r="K643" s="24" t="s">
        <v>5</v>
      </c>
      <c r="L643" s="25" t="s">
        <v>34</v>
      </c>
      <c r="M643" s="26" t="s">
        <v>150</v>
      </c>
      <c r="N643" s="23" t="s">
        <v>147</v>
      </c>
      <c r="O643" s="23"/>
    </row>
    <row r="644" spans="1:15" ht="14.25" customHeight="1" x14ac:dyDescent="0.2">
      <c r="A644" s="21">
        <v>2016</v>
      </c>
      <c r="B644" s="22">
        <v>43001</v>
      </c>
      <c r="C644" s="23" t="s">
        <v>1</v>
      </c>
      <c r="D644" s="21">
        <v>7</v>
      </c>
      <c r="E644" s="21">
        <v>28</v>
      </c>
      <c r="F644" s="21" t="s">
        <v>3</v>
      </c>
      <c r="G644" s="21"/>
      <c r="H644" s="21">
        <v>1</v>
      </c>
      <c r="I644" s="21"/>
      <c r="J644" s="21"/>
      <c r="K644" s="24" t="s">
        <v>5</v>
      </c>
      <c r="L644" s="25" t="s">
        <v>1</v>
      </c>
      <c r="M644" s="26"/>
      <c r="N644" s="23" t="s">
        <v>147</v>
      </c>
      <c r="O644" s="23"/>
    </row>
    <row r="645" spans="1:15" ht="14.25" customHeight="1" x14ac:dyDescent="0.2">
      <c r="A645" s="21">
        <v>2016</v>
      </c>
      <c r="B645" s="22">
        <v>43008</v>
      </c>
      <c r="C645" s="23" t="s">
        <v>76</v>
      </c>
      <c r="D645" s="21">
        <v>3</v>
      </c>
      <c r="E645" s="21">
        <v>55</v>
      </c>
      <c r="F645" s="21" t="s">
        <v>3</v>
      </c>
      <c r="G645" s="21"/>
      <c r="H645" s="21">
        <v>1</v>
      </c>
      <c r="I645" s="21"/>
      <c r="J645" s="21"/>
      <c r="K645" s="24" t="s">
        <v>2</v>
      </c>
      <c r="L645" s="25" t="s">
        <v>24</v>
      </c>
      <c r="M645" s="26" t="s">
        <v>74</v>
      </c>
      <c r="N645" s="23" t="s">
        <v>147</v>
      </c>
      <c r="O645" s="23"/>
    </row>
    <row r="646" spans="1:15" ht="14.25" customHeight="1" x14ac:dyDescent="0.2">
      <c r="A646" s="21">
        <v>2016</v>
      </c>
      <c r="B646" s="22">
        <v>43015</v>
      </c>
      <c r="C646" s="23" t="s">
        <v>82</v>
      </c>
      <c r="D646" s="21">
        <v>40</v>
      </c>
      <c r="E646" s="21">
        <v>21</v>
      </c>
      <c r="F646" s="21" t="s">
        <v>13</v>
      </c>
      <c r="G646" s="21">
        <v>1</v>
      </c>
      <c r="H646" s="21"/>
      <c r="I646" s="21"/>
      <c r="J646" s="21"/>
      <c r="K646" s="24" t="s">
        <v>2</v>
      </c>
      <c r="L646" s="25" t="s">
        <v>24</v>
      </c>
      <c r="M646" s="26" t="s">
        <v>74</v>
      </c>
      <c r="N646" s="23" t="s">
        <v>147</v>
      </c>
      <c r="O646" s="23"/>
    </row>
    <row r="647" spans="1:15" ht="14.25" customHeight="1" x14ac:dyDescent="0.2">
      <c r="A647" s="21">
        <v>2016</v>
      </c>
      <c r="B647" s="22">
        <v>43022</v>
      </c>
      <c r="C647" s="23" t="s">
        <v>77</v>
      </c>
      <c r="D647" s="21">
        <v>0</v>
      </c>
      <c r="E647" s="21">
        <v>14</v>
      </c>
      <c r="F647" s="21" t="s">
        <v>3</v>
      </c>
      <c r="G647" s="21"/>
      <c r="H647" s="21">
        <v>1</v>
      </c>
      <c r="I647" s="21"/>
      <c r="J647" s="21"/>
      <c r="K647" s="24" t="s">
        <v>5</v>
      </c>
      <c r="L647" s="25" t="s">
        <v>24</v>
      </c>
      <c r="M647" s="26" t="s">
        <v>74</v>
      </c>
      <c r="N647" s="23" t="s">
        <v>147</v>
      </c>
      <c r="O647" s="23"/>
    </row>
    <row r="648" spans="1:15" ht="14.25" customHeight="1" x14ac:dyDescent="0.2">
      <c r="A648" s="21">
        <v>2016</v>
      </c>
      <c r="B648" s="22">
        <v>43029</v>
      </c>
      <c r="C648" s="23" t="s">
        <v>130</v>
      </c>
      <c r="D648" s="21">
        <v>7</v>
      </c>
      <c r="E648" s="21">
        <v>20</v>
      </c>
      <c r="F648" s="21" t="s">
        <v>3</v>
      </c>
      <c r="G648" s="21"/>
      <c r="H648" s="21">
        <v>1</v>
      </c>
      <c r="I648" s="21"/>
      <c r="J648" s="21"/>
      <c r="K648" s="24" t="s">
        <v>2</v>
      </c>
      <c r="L648" s="25" t="s">
        <v>24</v>
      </c>
      <c r="M648" s="26" t="s">
        <v>74</v>
      </c>
      <c r="N648" s="23" t="s">
        <v>147</v>
      </c>
      <c r="O648" s="23"/>
    </row>
    <row r="649" spans="1:15" ht="14.25" customHeight="1" x14ac:dyDescent="0.2">
      <c r="A649" s="21">
        <v>2016</v>
      </c>
      <c r="B649" s="22">
        <v>43036</v>
      </c>
      <c r="C649" s="23" t="s">
        <v>26</v>
      </c>
      <c r="D649" s="21">
        <v>0</v>
      </c>
      <c r="E649" s="21">
        <v>42</v>
      </c>
      <c r="F649" s="21" t="s">
        <v>3</v>
      </c>
      <c r="G649" s="21"/>
      <c r="H649" s="21">
        <v>1</v>
      </c>
      <c r="I649" s="21"/>
      <c r="J649" s="21"/>
      <c r="K649" s="24" t="s">
        <v>5</v>
      </c>
      <c r="L649" s="25" t="s">
        <v>26</v>
      </c>
      <c r="M649" s="26"/>
      <c r="N649" s="23" t="s">
        <v>147</v>
      </c>
      <c r="O649" s="23"/>
    </row>
    <row r="650" spans="1:15" ht="14.25" customHeight="1" x14ac:dyDescent="0.2">
      <c r="A650" s="21">
        <v>2016</v>
      </c>
      <c r="B650" s="22">
        <v>43043</v>
      </c>
      <c r="C650" s="23" t="s">
        <v>136</v>
      </c>
      <c r="D650" s="21">
        <v>21</v>
      </c>
      <c r="E650" s="21">
        <v>24</v>
      </c>
      <c r="F650" s="21" t="s">
        <v>3</v>
      </c>
      <c r="G650" s="21"/>
      <c r="H650" s="21">
        <v>1</v>
      </c>
      <c r="I650" s="21"/>
      <c r="J650" s="21"/>
      <c r="K650" s="24" t="s">
        <v>5</v>
      </c>
      <c r="L650" s="25" t="s">
        <v>34</v>
      </c>
      <c r="M650" s="26" t="s">
        <v>150</v>
      </c>
      <c r="N650" s="23" t="s">
        <v>147</v>
      </c>
      <c r="O650" s="23"/>
    </row>
    <row r="651" spans="1:15" ht="14.25" customHeight="1" x14ac:dyDescent="0.2">
      <c r="B651" s="7" t="s">
        <v>0</v>
      </c>
      <c r="C651" s="2" t="s">
        <v>0</v>
      </c>
      <c r="D651" s="6" t="s">
        <v>0</v>
      </c>
      <c r="E651" s="6" t="s">
        <v>0</v>
      </c>
      <c r="F651" s="6" t="s">
        <v>0</v>
      </c>
      <c r="N651" s="2" t="s">
        <v>0</v>
      </c>
      <c r="O651" s="2" t="s">
        <v>0</v>
      </c>
    </row>
    <row r="652" spans="1:15" ht="14.25" customHeight="1" x14ac:dyDescent="0.25">
      <c r="A652" s="9"/>
      <c r="B652"/>
      <c r="D652" s="11">
        <f>SUM(D2:D651)</f>
        <v>11882</v>
      </c>
      <c r="E652" s="11">
        <f>SUM(E2:E651)</f>
        <v>10963</v>
      </c>
      <c r="G652" s="6">
        <f>SUM(G2:G651)</f>
        <v>340</v>
      </c>
      <c r="H652" s="6">
        <f>SUM(H2:H651)</f>
        <v>290</v>
      </c>
      <c r="I652" s="6">
        <f>SUM(I2:I651)</f>
        <v>19</v>
      </c>
      <c r="J652" s="10">
        <f>(G652+(I652/2))/(G652+H652+I652)</f>
        <v>0.53852080123266566</v>
      </c>
    </row>
    <row r="653" spans="1:15" ht="14.25" customHeight="1" x14ac:dyDescent="0.2">
      <c r="A653" s="9"/>
      <c r="D653" s="8">
        <f>AVERAGE(D2:D651)</f>
        <v>18.308166409861325</v>
      </c>
      <c r="E653" s="8">
        <f>AVERAGE(E2:E651)</f>
        <v>16.892141756548536</v>
      </c>
      <c r="F653" s="8">
        <f>D653-E653</f>
        <v>1.4160246533127889</v>
      </c>
    </row>
  </sheetData>
  <conditionalFormatting sqref="F653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defaultGridColor="0" colorId="8" workbookViewId="0">
      <pane ySplit="1" topLeftCell="A41" activePane="bottomLeft" state="frozen"/>
      <selection pane="bottomLeft" activeCell="L63" sqref="L63"/>
    </sheetView>
  </sheetViews>
  <sheetFormatPr defaultRowHeight="14.25" customHeight="1" x14ac:dyDescent="0.2"/>
  <cols>
    <col min="1" max="1" width="5.28515625" style="41" customWidth="1"/>
    <col min="2" max="2" width="5" style="41" customWidth="1"/>
    <col min="3" max="3" width="5.42578125" style="41" customWidth="1"/>
    <col min="4" max="5" width="5.85546875" style="41" customWidth="1"/>
    <col min="6" max="6" width="7.42578125" style="41" customWidth="1"/>
    <col min="7" max="7" width="8" style="42" customWidth="1"/>
    <col min="8" max="8" width="8.140625" style="42" customWidth="1"/>
    <col min="9" max="10" width="7.85546875" style="45" customWidth="1"/>
    <col min="11" max="11" width="9.7109375" style="46" customWidth="1"/>
    <col min="12" max="12" width="7.28515625" style="46" customWidth="1"/>
    <col min="13" max="13" width="19.42578125" style="47" customWidth="1"/>
    <col min="14" max="14" width="27.140625" style="47" customWidth="1"/>
    <col min="15" max="16" width="4.7109375" style="41" customWidth="1"/>
    <col min="17" max="17" width="4" style="41" customWidth="1"/>
    <col min="18" max="18" width="7.140625" style="43" customWidth="1"/>
    <col min="19" max="19" width="9.140625" style="41"/>
    <col min="20" max="20" width="9.140625" style="48"/>
    <col min="21" max="22" width="9.140625" style="41"/>
    <col min="23" max="256" width="9.140625" style="47"/>
    <col min="257" max="257" width="5.28515625" style="47" customWidth="1"/>
    <col min="258" max="258" width="5" style="47" customWidth="1"/>
    <col min="259" max="259" width="5.42578125" style="47" customWidth="1"/>
    <col min="260" max="261" width="5.85546875" style="47" customWidth="1"/>
    <col min="262" max="262" width="7.42578125" style="47" customWidth="1"/>
    <col min="263" max="263" width="8" style="47" customWidth="1"/>
    <col min="264" max="264" width="8.140625" style="47" customWidth="1"/>
    <col min="265" max="266" width="7.85546875" style="47" customWidth="1"/>
    <col min="267" max="267" width="9.7109375" style="47" customWidth="1"/>
    <col min="268" max="268" width="7.28515625" style="47" customWidth="1"/>
    <col min="269" max="269" width="19.42578125" style="47" customWidth="1"/>
    <col min="270" max="270" width="22.42578125" style="47" customWidth="1"/>
    <col min="271" max="272" width="4.7109375" style="47" customWidth="1"/>
    <col min="273" max="273" width="4" style="47" customWidth="1"/>
    <col min="274" max="274" width="7.140625" style="47" customWidth="1"/>
    <col min="275" max="512" width="9.140625" style="47"/>
    <col min="513" max="513" width="5.28515625" style="47" customWidth="1"/>
    <col min="514" max="514" width="5" style="47" customWidth="1"/>
    <col min="515" max="515" width="5.42578125" style="47" customWidth="1"/>
    <col min="516" max="517" width="5.85546875" style="47" customWidth="1"/>
    <col min="518" max="518" width="7.42578125" style="47" customWidth="1"/>
    <col min="519" max="519" width="8" style="47" customWidth="1"/>
    <col min="520" max="520" width="8.140625" style="47" customWidth="1"/>
    <col min="521" max="522" width="7.85546875" style="47" customWidth="1"/>
    <col min="523" max="523" width="9.7109375" style="47" customWidth="1"/>
    <col min="524" max="524" width="7.28515625" style="47" customWidth="1"/>
    <col min="525" max="525" width="19.42578125" style="47" customWidth="1"/>
    <col min="526" max="526" width="22.42578125" style="47" customWidth="1"/>
    <col min="527" max="528" width="4.7109375" style="47" customWidth="1"/>
    <col min="529" max="529" width="4" style="47" customWidth="1"/>
    <col min="530" max="530" width="7.140625" style="47" customWidth="1"/>
    <col min="531" max="768" width="9.140625" style="47"/>
    <col min="769" max="769" width="5.28515625" style="47" customWidth="1"/>
    <col min="770" max="770" width="5" style="47" customWidth="1"/>
    <col min="771" max="771" width="5.42578125" style="47" customWidth="1"/>
    <col min="772" max="773" width="5.85546875" style="47" customWidth="1"/>
    <col min="774" max="774" width="7.42578125" style="47" customWidth="1"/>
    <col min="775" max="775" width="8" style="47" customWidth="1"/>
    <col min="776" max="776" width="8.140625" style="47" customWidth="1"/>
    <col min="777" max="778" width="7.85546875" style="47" customWidth="1"/>
    <col min="779" max="779" width="9.7109375" style="47" customWidth="1"/>
    <col min="780" max="780" width="7.28515625" style="47" customWidth="1"/>
    <col min="781" max="781" width="19.42578125" style="47" customWidth="1"/>
    <col min="782" max="782" width="22.42578125" style="47" customWidth="1"/>
    <col min="783" max="784" width="4.7109375" style="47" customWidth="1"/>
    <col min="785" max="785" width="4" style="47" customWidth="1"/>
    <col min="786" max="786" width="7.140625" style="47" customWidth="1"/>
    <col min="787" max="1024" width="9.140625" style="47"/>
    <col min="1025" max="1025" width="5.28515625" style="47" customWidth="1"/>
    <col min="1026" max="1026" width="5" style="47" customWidth="1"/>
    <col min="1027" max="1027" width="5.42578125" style="47" customWidth="1"/>
    <col min="1028" max="1029" width="5.85546875" style="47" customWidth="1"/>
    <col min="1030" max="1030" width="7.42578125" style="47" customWidth="1"/>
    <col min="1031" max="1031" width="8" style="47" customWidth="1"/>
    <col min="1032" max="1032" width="8.140625" style="47" customWidth="1"/>
    <col min="1033" max="1034" width="7.85546875" style="47" customWidth="1"/>
    <col min="1035" max="1035" width="9.7109375" style="47" customWidth="1"/>
    <col min="1036" max="1036" width="7.28515625" style="47" customWidth="1"/>
    <col min="1037" max="1037" width="19.42578125" style="47" customWidth="1"/>
    <col min="1038" max="1038" width="22.42578125" style="47" customWidth="1"/>
    <col min="1039" max="1040" width="4.7109375" style="47" customWidth="1"/>
    <col min="1041" max="1041" width="4" style="47" customWidth="1"/>
    <col min="1042" max="1042" width="7.140625" style="47" customWidth="1"/>
    <col min="1043" max="1280" width="9.140625" style="47"/>
    <col min="1281" max="1281" width="5.28515625" style="47" customWidth="1"/>
    <col min="1282" max="1282" width="5" style="47" customWidth="1"/>
    <col min="1283" max="1283" width="5.42578125" style="47" customWidth="1"/>
    <col min="1284" max="1285" width="5.85546875" style="47" customWidth="1"/>
    <col min="1286" max="1286" width="7.42578125" style="47" customWidth="1"/>
    <col min="1287" max="1287" width="8" style="47" customWidth="1"/>
    <col min="1288" max="1288" width="8.140625" style="47" customWidth="1"/>
    <col min="1289" max="1290" width="7.85546875" style="47" customWidth="1"/>
    <col min="1291" max="1291" width="9.7109375" style="47" customWidth="1"/>
    <col min="1292" max="1292" width="7.28515625" style="47" customWidth="1"/>
    <col min="1293" max="1293" width="19.42578125" style="47" customWidth="1"/>
    <col min="1294" max="1294" width="22.42578125" style="47" customWidth="1"/>
    <col min="1295" max="1296" width="4.7109375" style="47" customWidth="1"/>
    <col min="1297" max="1297" width="4" style="47" customWidth="1"/>
    <col min="1298" max="1298" width="7.140625" style="47" customWidth="1"/>
    <col min="1299" max="1536" width="9.140625" style="47"/>
    <col min="1537" max="1537" width="5.28515625" style="47" customWidth="1"/>
    <col min="1538" max="1538" width="5" style="47" customWidth="1"/>
    <col min="1539" max="1539" width="5.42578125" style="47" customWidth="1"/>
    <col min="1540" max="1541" width="5.85546875" style="47" customWidth="1"/>
    <col min="1542" max="1542" width="7.42578125" style="47" customWidth="1"/>
    <col min="1543" max="1543" width="8" style="47" customWidth="1"/>
    <col min="1544" max="1544" width="8.140625" style="47" customWidth="1"/>
    <col min="1545" max="1546" width="7.85546875" style="47" customWidth="1"/>
    <col min="1547" max="1547" width="9.7109375" style="47" customWidth="1"/>
    <col min="1548" max="1548" width="7.28515625" style="47" customWidth="1"/>
    <col min="1549" max="1549" width="19.42578125" style="47" customWidth="1"/>
    <col min="1550" max="1550" width="22.42578125" style="47" customWidth="1"/>
    <col min="1551" max="1552" width="4.7109375" style="47" customWidth="1"/>
    <col min="1553" max="1553" width="4" style="47" customWidth="1"/>
    <col min="1554" max="1554" width="7.140625" style="47" customWidth="1"/>
    <col min="1555" max="1792" width="9.140625" style="47"/>
    <col min="1793" max="1793" width="5.28515625" style="47" customWidth="1"/>
    <col min="1794" max="1794" width="5" style="47" customWidth="1"/>
    <col min="1795" max="1795" width="5.42578125" style="47" customWidth="1"/>
    <col min="1796" max="1797" width="5.85546875" style="47" customWidth="1"/>
    <col min="1798" max="1798" width="7.42578125" style="47" customWidth="1"/>
    <col min="1799" max="1799" width="8" style="47" customWidth="1"/>
    <col min="1800" max="1800" width="8.140625" style="47" customWidth="1"/>
    <col min="1801" max="1802" width="7.85546875" style="47" customWidth="1"/>
    <col min="1803" max="1803" width="9.7109375" style="47" customWidth="1"/>
    <col min="1804" max="1804" width="7.28515625" style="47" customWidth="1"/>
    <col min="1805" max="1805" width="19.42578125" style="47" customWidth="1"/>
    <col min="1806" max="1806" width="22.42578125" style="47" customWidth="1"/>
    <col min="1807" max="1808" width="4.7109375" style="47" customWidth="1"/>
    <col min="1809" max="1809" width="4" style="47" customWidth="1"/>
    <col min="1810" max="1810" width="7.140625" style="47" customWidth="1"/>
    <col min="1811" max="2048" width="9.140625" style="47"/>
    <col min="2049" max="2049" width="5.28515625" style="47" customWidth="1"/>
    <col min="2050" max="2050" width="5" style="47" customWidth="1"/>
    <col min="2051" max="2051" width="5.42578125" style="47" customWidth="1"/>
    <col min="2052" max="2053" width="5.85546875" style="47" customWidth="1"/>
    <col min="2054" max="2054" width="7.42578125" style="47" customWidth="1"/>
    <col min="2055" max="2055" width="8" style="47" customWidth="1"/>
    <col min="2056" max="2056" width="8.140625" style="47" customWidth="1"/>
    <col min="2057" max="2058" width="7.85546875" style="47" customWidth="1"/>
    <col min="2059" max="2059" width="9.7109375" style="47" customWidth="1"/>
    <col min="2060" max="2060" width="7.28515625" style="47" customWidth="1"/>
    <col min="2061" max="2061" width="19.42578125" style="47" customWidth="1"/>
    <col min="2062" max="2062" width="22.42578125" style="47" customWidth="1"/>
    <col min="2063" max="2064" width="4.7109375" style="47" customWidth="1"/>
    <col min="2065" max="2065" width="4" style="47" customWidth="1"/>
    <col min="2066" max="2066" width="7.140625" style="47" customWidth="1"/>
    <col min="2067" max="2304" width="9.140625" style="47"/>
    <col min="2305" max="2305" width="5.28515625" style="47" customWidth="1"/>
    <col min="2306" max="2306" width="5" style="47" customWidth="1"/>
    <col min="2307" max="2307" width="5.42578125" style="47" customWidth="1"/>
    <col min="2308" max="2309" width="5.85546875" style="47" customWidth="1"/>
    <col min="2310" max="2310" width="7.42578125" style="47" customWidth="1"/>
    <col min="2311" max="2311" width="8" style="47" customWidth="1"/>
    <col min="2312" max="2312" width="8.140625" style="47" customWidth="1"/>
    <col min="2313" max="2314" width="7.85546875" style="47" customWidth="1"/>
    <col min="2315" max="2315" width="9.7109375" style="47" customWidth="1"/>
    <col min="2316" max="2316" width="7.28515625" style="47" customWidth="1"/>
    <col min="2317" max="2317" width="19.42578125" style="47" customWidth="1"/>
    <col min="2318" max="2318" width="22.42578125" style="47" customWidth="1"/>
    <col min="2319" max="2320" width="4.7109375" style="47" customWidth="1"/>
    <col min="2321" max="2321" width="4" style="47" customWidth="1"/>
    <col min="2322" max="2322" width="7.140625" style="47" customWidth="1"/>
    <col min="2323" max="2560" width="9.140625" style="47"/>
    <col min="2561" max="2561" width="5.28515625" style="47" customWidth="1"/>
    <col min="2562" max="2562" width="5" style="47" customWidth="1"/>
    <col min="2563" max="2563" width="5.42578125" style="47" customWidth="1"/>
    <col min="2564" max="2565" width="5.85546875" style="47" customWidth="1"/>
    <col min="2566" max="2566" width="7.42578125" style="47" customWidth="1"/>
    <col min="2567" max="2567" width="8" style="47" customWidth="1"/>
    <col min="2568" max="2568" width="8.140625" style="47" customWidth="1"/>
    <col min="2569" max="2570" width="7.85546875" style="47" customWidth="1"/>
    <col min="2571" max="2571" width="9.7109375" style="47" customWidth="1"/>
    <col min="2572" max="2572" width="7.28515625" style="47" customWidth="1"/>
    <col min="2573" max="2573" width="19.42578125" style="47" customWidth="1"/>
    <col min="2574" max="2574" width="22.42578125" style="47" customWidth="1"/>
    <col min="2575" max="2576" width="4.7109375" style="47" customWidth="1"/>
    <col min="2577" max="2577" width="4" style="47" customWidth="1"/>
    <col min="2578" max="2578" width="7.140625" style="47" customWidth="1"/>
    <col min="2579" max="2816" width="9.140625" style="47"/>
    <col min="2817" max="2817" width="5.28515625" style="47" customWidth="1"/>
    <col min="2818" max="2818" width="5" style="47" customWidth="1"/>
    <col min="2819" max="2819" width="5.42578125" style="47" customWidth="1"/>
    <col min="2820" max="2821" width="5.85546875" style="47" customWidth="1"/>
    <col min="2822" max="2822" width="7.42578125" style="47" customWidth="1"/>
    <col min="2823" max="2823" width="8" style="47" customWidth="1"/>
    <col min="2824" max="2824" width="8.140625" style="47" customWidth="1"/>
    <col min="2825" max="2826" width="7.85546875" style="47" customWidth="1"/>
    <col min="2827" max="2827" width="9.7109375" style="47" customWidth="1"/>
    <col min="2828" max="2828" width="7.28515625" style="47" customWidth="1"/>
    <col min="2829" max="2829" width="19.42578125" style="47" customWidth="1"/>
    <col min="2830" max="2830" width="22.42578125" style="47" customWidth="1"/>
    <col min="2831" max="2832" width="4.7109375" style="47" customWidth="1"/>
    <col min="2833" max="2833" width="4" style="47" customWidth="1"/>
    <col min="2834" max="2834" width="7.140625" style="47" customWidth="1"/>
    <col min="2835" max="3072" width="9.140625" style="47"/>
    <col min="3073" max="3073" width="5.28515625" style="47" customWidth="1"/>
    <col min="3074" max="3074" width="5" style="47" customWidth="1"/>
    <col min="3075" max="3075" width="5.42578125" style="47" customWidth="1"/>
    <col min="3076" max="3077" width="5.85546875" style="47" customWidth="1"/>
    <col min="3078" max="3078" width="7.42578125" style="47" customWidth="1"/>
    <col min="3079" max="3079" width="8" style="47" customWidth="1"/>
    <col min="3080" max="3080" width="8.140625" style="47" customWidth="1"/>
    <col min="3081" max="3082" width="7.85546875" style="47" customWidth="1"/>
    <col min="3083" max="3083" width="9.7109375" style="47" customWidth="1"/>
    <col min="3084" max="3084" width="7.28515625" style="47" customWidth="1"/>
    <col min="3085" max="3085" width="19.42578125" style="47" customWidth="1"/>
    <col min="3086" max="3086" width="22.42578125" style="47" customWidth="1"/>
    <col min="3087" max="3088" width="4.7109375" style="47" customWidth="1"/>
    <col min="3089" max="3089" width="4" style="47" customWidth="1"/>
    <col min="3090" max="3090" width="7.140625" style="47" customWidth="1"/>
    <col min="3091" max="3328" width="9.140625" style="47"/>
    <col min="3329" max="3329" width="5.28515625" style="47" customWidth="1"/>
    <col min="3330" max="3330" width="5" style="47" customWidth="1"/>
    <col min="3331" max="3331" width="5.42578125" style="47" customWidth="1"/>
    <col min="3332" max="3333" width="5.85546875" style="47" customWidth="1"/>
    <col min="3334" max="3334" width="7.42578125" style="47" customWidth="1"/>
    <col min="3335" max="3335" width="8" style="47" customWidth="1"/>
    <col min="3336" max="3336" width="8.140625" style="47" customWidth="1"/>
    <col min="3337" max="3338" width="7.85546875" style="47" customWidth="1"/>
    <col min="3339" max="3339" width="9.7109375" style="47" customWidth="1"/>
    <col min="3340" max="3340" width="7.28515625" style="47" customWidth="1"/>
    <col min="3341" max="3341" width="19.42578125" style="47" customWidth="1"/>
    <col min="3342" max="3342" width="22.42578125" style="47" customWidth="1"/>
    <col min="3343" max="3344" width="4.7109375" style="47" customWidth="1"/>
    <col min="3345" max="3345" width="4" style="47" customWidth="1"/>
    <col min="3346" max="3346" width="7.140625" style="47" customWidth="1"/>
    <col min="3347" max="3584" width="9.140625" style="47"/>
    <col min="3585" max="3585" width="5.28515625" style="47" customWidth="1"/>
    <col min="3586" max="3586" width="5" style="47" customWidth="1"/>
    <col min="3587" max="3587" width="5.42578125" style="47" customWidth="1"/>
    <col min="3588" max="3589" width="5.85546875" style="47" customWidth="1"/>
    <col min="3590" max="3590" width="7.42578125" style="47" customWidth="1"/>
    <col min="3591" max="3591" width="8" style="47" customWidth="1"/>
    <col min="3592" max="3592" width="8.140625" style="47" customWidth="1"/>
    <col min="3593" max="3594" width="7.85546875" style="47" customWidth="1"/>
    <col min="3595" max="3595" width="9.7109375" style="47" customWidth="1"/>
    <col min="3596" max="3596" width="7.28515625" style="47" customWidth="1"/>
    <col min="3597" max="3597" width="19.42578125" style="47" customWidth="1"/>
    <col min="3598" max="3598" width="22.42578125" style="47" customWidth="1"/>
    <col min="3599" max="3600" width="4.7109375" style="47" customWidth="1"/>
    <col min="3601" max="3601" width="4" style="47" customWidth="1"/>
    <col min="3602" max="3602" width="7.140625" style="47" customWidth="1"/>
    <col min="3603" max="3840" width="9.140625" style="47"/>
    <col min="3841" max="3841" width="5.28515625" style="47" customWidth="1"/>
    <col min="3842" max="3842" width="5" style="47" customWidth="1"/>
    <col min="3843" max="3843" width="5.42578125" style="47" customWidth="1"/>
    <col min="3844" max="3845" width="5.85546875" style="47" customWidth="1"/>
    <col min="3846" max="3846" width="7.42578125" style="47" customWidth="1"/>
    <col min="3847" max="3847" width="8" style="47" customWidth="1"/>
    <col min="3848" max="3848" width="8.140625" style="47" customWidth="1"/>
    <col min="3849" max="3850" width="7.85546875" style="47" customWidth="1"/>
    <col min="3851" max="3851" width="9.7109375" style="47" customWidth="1"/>
    <col min="3852" max="3852" width="7.28515625" style="47" customWidth="1"/>
    <col min="3853" max="3853" width="19.42578125" style="47" customWidth="1"/>
    <col min="3854" max="3854" width="22.42578125" style="47" customWidth="1"/>
    <col min="3855" max="3856" width="4.7109375" style="47" customWidth="1"/>
    <col min="3857" max="3857" width="4" style="47" customWidth="1"/>
    <col min="3858" max="3858" width="7.140625" style="47" customWidth="1"/>
    <col min="3859" max="4096" width="9.140625" style="47"/>
    <col min="4097" max="4097" width="5.28515625" style="47" customWidth="1"/>
    <col min="4098" max="4098" width="5" style="47" customWidth="1"/>
    <col min="4099" max="4099" width="5.42578125" style="47" customWidth="1"/>
    <col min="4100" max="4101" width="5.85546875" style="47" customWidth="1"/>
    <col min="4102" max="4102" width="7.42578125" style="47" customWidth="1"/>
    <col min="4103" max="4103" width="8" style="47" customWidth="1"/>
    <col min="4104" max="4104" width="8.140625" style="47" customWidth="1"/>
    <col min="4105" max="4106" width="7.85546875" style="47" customWidth="1"/>
    <col min="4107" max="4107" width="9.7109375" style="47" customWidth="1"/>
    <col min="4108" max="4108" width="7.28515625" style="47" customWidth="1"/>
    <col min="4109" max="4109" width="19.42578125" style="47" customWidth="1"/>
    <col min="4110" max="4110" width="22.42578125" style="47" customWidth="1"/>
    <col min="4111" max="4112" width="4.7109375" style="47" customWidth="1"/>
    <col min="4113" max="4113" width="4" style="47" customWidth="1"/>
    <col min="4114" max="4114" width="7.140625" style="47" customWidth="1"/>
    <col min="4115" max="4352" width="9.140625" style="47"/>
    <col min="4353" max="4353" width="5.28515625" style="47" customWidth="1"/>
    <col min="4354" max="4354" width="5" style="47" customWidth="1"/>
    <col min="4355" max="4355" width="5.42578125" style="47" customWidth="1"/>
    <col min="4356" max="4357" width="5.85546875" style="47" customWidth="1"/>
    <col min="4358" max="4358" width="7.42578125" style="47" customWidth="1"/>
    <col min="4359" max="4359" width="8" style="47" customWidth="1"/>
    <col min="4360" max="4360" width="8.140625" style="47" customWidth="1"/>
    <col min="4361" max="4362" width="7.85546875" style="47" customWidth="1"/>
    <col min="4363" max="4363" width="9.7109375" style="47" customWidth="1"/>
    <col min="4364" max="4364" width="7.28515625" style="47" customWidth="1"/>
    <col min="4365" max="4365" width="19.42578125" style="47" customWidth="1"/>
    <col min="4366" max="4366" width="22.42578125" style="47" customWidth="1"/>
    <col min="4367" max="4368" width="4.7109375" style="47" customWidth="1"/>
    <col min="4369" max="4369" width="4" style="47" customWidth="1"/>
    <col min="4370" max="4370" width="7.140625" style="47" customWidth="1"/>
    <col min="4371" max="4608" width="9.140625" style="47"/>
    <col min="4609" max="4609" width="5.28515625" style="47" customWidth="1"/>
    <col min="4610" max="4610" width="5" style="47" customWidth="1"/>
    <col min="4611" max="4611" width="5.42578125" style="47" customWidth="1"/>
    <col min="4612" max="4613" width="5.85546875" style="47" customWidth="1"/>
    <col min="4614" max="4614" width="7.42578125" style="47" customWidth="1"/>
    <col min="4615" max="4615" width="8" style="47" customWidth="1"/>
    <col min="4616" max="4616" width="8.140625" style="47" customWidth="1"/>
    <col min="4617" max="4618" width="7.85546875" style="47" customWidth="1"/>
    <col min="4619" max="4619" width="9.7109375" style="47" customWidth="1"/>
    <col min="4620" max="4620" width="7.28515625" style="47" customWidth="1"/>
    <col min="4621" max="4621" width="19.42578125" style="47" customWidth="1"/>
    <col min="4622" max="4622" width="22.42578125" style="47" customWidth="1"/>
    <col min="4623" max="4624" width="4.7109375" style="47" customWidth="1"/>
    <col min="4625" max="4625" width="4" style="47" customWidth="1"/>
    <col min="4626" max="4626" width="7.140625" style="47" customWidth="1"/>
    <col min="4627" max="4864" width="9.140625" style="47"/>
    <col min="4865" max="4865" width="5.28515625" style="47" customWidth="1"/>
    <col min="4866" max="4866" width="5" style="47" customWidth="1"/>
    <col min="4867" max="4867" width="5.42578125" style="47" customWidth="1"/>
    <col min="4868" max="4869" width="5.85546875" style="47" customWidth="1"/>
    <col min="4870" max="4870" width="7.42578125" style="47" customWidth="1"/>
    <col min="4871" max="4871" width="8" style="47" customWidth="1"/>
    <col min="4872" max="4872" width="8.140625" style="47" customWidth="1"/>
    <col min="4873" max="4874" width="7.85546875" style="47" customWidth="1"/>
    <col min="4875" max="4875" width="9.7109375" style="47" customWidth="1"/>
    <col min="4876" max="4876" width="7.28515625" style="47" customWidth="1"/>
    <col min="4877" max="4877" width="19.42578125" style="47" customWidth="1"/>
    <col min="4878" max="4878" width="22.42578125" style="47" customWidth="1"/>
    <col min="4879" max="4880" width="4.7109375" style="47" customWidth="1"/>
    <col min="4881" max="4881" width="4" style="47" customWidth="1"/>
    <col min="4882" max="4882" width="7.140625" style="47" customWidth="1"/>
    <col min="4883" max="5120" width="9.140625" style="47"/>
    <col min="5121" max="5121" width="5.28515625" style="47" customWidth="1"/>
    <col min="5122" max="5122" width="5" style="47" customWidth="1"/>
    <col min="5123" max="5123" width="5.42578125" style="47" customWidth="1"/>
    <col min="5124" max="5125" width="5.85546875" style="47" customWidth="1"/>
    <col min="5126" max="5126" width="7.42578125" style="47" customWidth="1"/>
    <col min="5127" max="5127" width="8" style="47" customWidth="1"/>
    <col min="5128" max="5128" width="8.140625" style="47" customWidth="1"/>
    <col min="5129" max="5130" width="7.85546875" style="47" customWidth="1"/>
    <col min="5131" max="5131" width="9.7109375" style="47" customWidth="1"/>
    <col min="5132" max="5132" width="7.28515625" style="47" customWidth="1"/>
    <col min="5133" max="5133" width="19.42578125" style="47" customWidth="1"/>
    <col min="5134" max="5134" width="22.42578125" style="47" customWidth="1"/>
    <col min="5135" max="5136" width="4.7109375" style="47" customWidth="1"/>
    <col min="5137" max="5137" width="4" style="47" customWidth="1"/>
    <col min="5138" max="5138" width="7.140625" style="47" customWidth="1"/>
    <col min="5139" max="5376" width="9.140625" style="47"/>
    <col min="5377" max="5377" width="5.28515625" style="47" customWidth="1"/>
    <col min="5378" max="5378" width="5" style="47" customWidth="1"/>
    <col min="5379" max="5379" width="5.42578125" style="47" customWidth="1"/>
    <col min="5380" max="5381" width="5.85546875" style="47" customWidth="1"/>
    <col min="5382" max="5382" width="7.42578125" style="47" customWidth="1"/>
    <col min="5383" max="5383" width="8" style="47" customWidth="1"/>
    <col min="5384" max="5384" width="8.140625" style="47" customWidth="1"/>
    <col min="5385" max="5386" width="7.85546875" style="47" customWidth="1"/>
    <col min="5387" max="5387" width="9.7109375" style="47" customWidth="1"/>
    <col min="5388" max="5388" width="7.28515625" style="47" customWidth="1"/>
    <col min="5389" max="5389" width="19.42578125" style="47" customWidth="1"/>
    <col min="5390" max="5390" width="22.42578125" style="47" customWidth="1"/>
    <col min="5391" max="5392" width="4.7109375" style="47" customWidth="1"/>
    <col min="5393" max="5393" width="4" style="47" customWidth="1"/>
    <col min="5394" max="5394" width="7.140625" style="47" customWidth="1"/>
    <col min="5395" max="5632" width="9.140625" style="47"/>
    <col min="5633" max="5633" width="5.28515625" style="47" customWidth="1"/>
    <col min="5634" max="5634" width="5" style="47" customWidth="1"/>
    <col min="5635" max="5635" width="5.42578125" style="47" customWidth="1"/>
    <col min="5636" max="5637" width="5.85546875" style="47" customWidth="1"/>
    <col min="5638" max="5638" width="7.42578125" style="47" customWidth="1"/>
    <col min="5639" max="5639" width="8" style="47" customWidth="1"/>
    <col min="5640" max="5640" width="8.140625" style="47" customWidth="1"/>
    <col min="5641" max="5642" width="7.85546875" style="47" customWidth="1"/>
    <col min="5643" max="5643" width="9.7109375" style="47" customWidth="1"/>
    <col min="5644" max="5644" width="7.28515625" style="47" customWidth="1"/>
    <col min="5645" max="5645" width="19.42578125" style="47" customWidth="1"/>
    <col min="5646" max="5646" width="22.42578125" style="47" customWidth="1"/>
    <col min="5647" max="5648" width="4.7109375" style="47" customWidth="1"/>
    <col min="5649" max="5649" width="4" style="47" customWidth="1"/>
    <col min="5650" max="5650" width="7.140625" style="47" customWidth="1"/>
    <col min="5651" max="5888" width="9.140625" style="47"/>
    <col min="5889" max="5889" width="5.28515625" style="47" customWidth="1"/>
    <col min="5890" max="5890" width="5" style="47" customWidth="1"/>
    <col min="5891" max="5891" width="5.42578125" style="47" customWidth="1"/>
    <col min="5892" max="5893" width="5.85546875" style="47" customWidth="1"/>
    <col min="5894" max="5894" width="7.42578125" style="47" customWidth="1"/>
    <col min="5895" max="5895" width="8" style="47" customWidth="1"/>
    <col min="5896" max="5896" width="8.140625" style="47" customWidth="1"/>
    <col min="5897" max="5898" width="7.85546875" style="47" customWidth="1"/>
    <col min="5899" max="5899" width="9.7109375" style="47" customWidth="1"/>
    <col min="5900" max="5900" width="7.28515625" style="47" customWidth="1"/>
    <col min="5901" max="5901" width="19.42578125" style="47" customWidth="1"/>
    <col min="5902" max="5902" width="22.42578125" style="47" customWidth="1"/>
    <col min="5903" max="5904" width="4.7109375" style="47" customWidth="1"/>
    <col min="5905" max="5905" width="4" style="47" customWidth="1"/>
    <col min="5906" max="5906" width="7.140625" style="47" customWidth="1"/>
    <col min="5907" max="6144" width="9.140625" style="47"/>
    <col min="6145" max="6145" width="5.28515625" style="47" customWidth="1"/>
    <col min="6146" max="6146" width="5" style="47" customWidth="1"/>
    <col min="6147" max="6147" width="5.42578125" style="47" customWidth="1"/>
    <col min="6148" max="6149" width="5.85546875" style="47" customWidth="1"/>
    <col min="6150" max="6150" width="7.42578125" style="47" customWidth="1"/>
    <col min="6151" max="6151" width="8" style="47" customWidth="1"/>
    <col min="6152" max="6152" width="8.140625" style="47" customWidth="1"/>
    <col min="6153" max="6154" width="7.85546875" style="47" customWidth="1"/>
    <col min="6155" max="6155" width="9.7109375" style="47" customWidth="1"/>
    <col min="6156" max="6156" width="7.28515625" style="47" customWidth="1"/>
    <col min="6157" max="6157" width="19.42578125" style="47" customWidth="1"/>
    <col min="6158" max="6158" width="22.42578125" style="47" customWidth="1"/>
    <col min="6159" max="6160" width="4.7109375" style="47" customWidth="1"/>
    <col min="6161" max="6161" width="4" style="47" customWidth="1"/>
    <col min="6162" max="6162" width="7.140625" style="47" customWidth="1"/>
    <col min="6163" max="6400" width="9.140625" style="47"/>
    <col min="6401" max="6401" width="5.28515625" style="47" customWidth="1"/>
    <col min="6402" max="6402" width="5" style="47" customWidth="1"/>
    <col min="6403" max="6403" width="5.42578125" style="47" customWidth="1"/>
    <col min="6404" max="6405" width="5.85546875" style="47" customWidth="1"/>
    <col min="6406" max="6406" width="7.42578125" style="47" customWidth="1"/>
    <col min="6407" max="6407" width="8" style="47" customWidth="1"/>
    <col min="6408" max="6408" width="8.140625" style="47" customWidth="1"/>
    <col min="6409" max="6410" width="7.85546875" style="47" customWidth="1"/>
    <col min="6411" max="6411" width="9.7109375" style="47" customWidth="1"/>
    <col min="6412" max="6412" width="7.28515625" style="47" customWidth="1"/>
    <col min="6413" max="6413" width="19.42578125" style="47" customWidth="1"/>
    <col min="6414" max="6414" width="22.42578125" style="47" customWidth="1"/>
    <col min="6415" max="6416" width="4.7109375" style="47" customWidth="1"/>
    <col min="6417" max="6417" width="4" style="47" customWidth="1"/>
    <col min="6418" max="6418" width="7.140625" style="47" customWidth="1"/>
    <col min="6419" max="6656" width="9.140625" style="47"/>
    <col min="6657" max="6657" width="5.28515625" style="47" customWidth="1"/>
    <col min="6658" max="6658" width="5" style="47" customWidth="1"/>
    <col min="6659" max="6659" width="5.42578125" style="47" customWidth="1"/>
    <col min="6660" max="6661" width="5.85546875" style="47" customWidth="1"/>
    <col min="6662" max="6662" width="7.42578125" style="47" customWidth="1"/>
    <col min="6663" max="6663" width="8" style="47" customWidth="1"/>
    <col min="6664" max="6664" width="8.140625" style="47" customWidth="1"/>
    <col min="6665" max="6666" width="7.85546875" style="47" customWidth="1"/>
    <col min="6667" max="6667" width="9.7109375" style="47" customWidth="1"/>
    <col min="6668" max="6668" width="7.28515625" style="47" customWidth="1"/>
    <col min="6669" max="6669" width="19.42578125" style="47" customWidth="1"/>
    <col min="6670" max="6670" width="22.42578125" style="47" customWidth="1"/>
    <col min="6671" max="6672" width="4.7109375" style="47" customWidth="1"/>
    <col min="6673" max="6673" width="4" style="47" customWidth="1"/>
    <col min="6674" max="6674" width="7.140625" style="47" customWidth="1"/>
    <col min="6675" max="6912" width="9.140625" style="47"/>
    <col min="6913" max="6913" width="5.28515625" style="47" customWidth="1"/>
    <col min="6914" max="6914" width="5" style="47" customWidth="1"/>
    <col min="6915" max="6915" width="5.42578125" style="47" customWidth="1"/>
    <col min="6916" max="6917" width="5.85546875" style="47" customWidth="1"/>
    <col min="6918" max="6918" width="7.42578125" style="47" customWidth="1"/>
    <col min="6919" max="6919" width="8" style="47" customWidth="1"/>
    <col min="6920" max="6920" width="8.140625" style="47" customWidth="1"/>
    <col min="6921" max="6922" width="7.85546875" style="47" customWidth="1"/>
    <col min="6923" max="6923" width="9.7109375" style="47" customWidth="1"/>
    <col min="6924" max="6924" width="7.28515625" style="47" customWidth="1"/>
    <col min="6925" max="6925" width="19.42578125" style="47" customWidth="1"/>
    <col min="6926" max="6926" width="22.42578125" style="47" customWidth="1"/>
    <col min="6927" max="6928" width="4.7109375" style="47" customWidth="1"/>
    <col min="6929" max="6929" width="4" style="47" customWidth="1"/>
    <col min="6930" max="6930" width="7.140625" style="47" customWidth="1"/>
    <col min="6931" max="7168" width="9.140625" style="47"/>
    <col min="7169" max="7169" width="5.28515625" style="47" customWidth="1"/>
    <col min="7170" max="7170" width="5" style="47" customWidth="1"/>
    <col min="7171" max="7171" width="5.42578125" style="47" customWidth="1"/>
    <col min="7172" max="7173" width="5.85546875" style="47" customWidth="1"/>
    <col min="7174" max="7174" width="7.42578125" style="47" customWidth="1"/>
    <col min="7175" max="7175" width="8" style="47" customWidth="1"/>
    <col min="7176" max="7176" width="8.140625" style="47" customWidth="1"/>
    <col min="7177" max="7178" width="7.85546875" style="47" customWidth="1"/>
    <col min="7179" max="7179" width="9.7109375" style="47" customWidth="1"/>
    <col min="7180" max="7180" width="7.28515625" style="47" customWidth="1"/>
    <col min="7181" max="7181" width="19.42578125" style="47" customWidth="1"/>
    <col min="7182" max="7182" width="22.42578125" style="47" customWidth="1"/>
    <col min="7183" max="7184" width="4.7109375" style="47" customWidth="1"/>
    <col min="7185" max="7185" width="4" style="47" customWidth="1"/>
    <col min="7186" max="7186" width="7.140625" style="47" customWidth="1"/>
    <col min="7187" max="7424" width="9.140625" style="47"/>
    <col min="7425" max="7425" width="5.28515625" style="47" customWidth="1"/>
    <col min="7426" max="7426" width="5" style="47" customWidth="1"/>
    <col min="7427" max="7427" width="5.42578125" style="47" customWidth="1"/>
    <col min="7428" max="7429" width="5.85546875" style="47" customWidth="1"/>
    <col min="7430" max="7430" width="7.42578125" style="47" customWidth="1"/>
    <col min="7431" max="7431" width="8" style="47" customWidth="1"/>
    <col min="7432" max="7432" width="8.140625" style="47" customWidth="1"/>
    <col min="7433" max="7434" width="7.85546875" style="47" customWidth="1"/>
    <col min="7435" max="7435" width="9.7109375" style="47" customWidth="1"/>
    <col min="7436" max="7436" width="7.28515625" style="47" customWidth="1"/>
    <col min="7437" max="7437" width="19.42578125" style="47" customWidth="1"/>
    <col min="7438" max="7438" width="22.42578125" style="47" customWidth="1"/>
    <col min="7439" max="7440" width="4.7109375" style="47" customWidth="1"/>
    <col min="7441" max="7441" width="4" style="47" customWidth="1"/>
    <col min="7442" max="7442" width="7.140625" style="47" customWidth="1"/>
    <col min="7443" max="7680" width="9.140625" style="47"/>
    <col min="7681" max="7681" width="5.28515625" style="47" customWidth="1"/>
    <col min="7682" max="7682" width="5" style="47" customWidth="1"/>
    <col min="7683" max="7683" width="5.42578125" style="47" customWidth="1"/>
    <col min="7684" max="7685" width="5.85546875" style="47" customWidth="1"/>
    <col min="7686" max="7686" width="7.42578125" style="47" customWidth="1"/>
    <col min="7687" max="7687" width="8" style="47" customWidth="1"/>
    <col min="7688" max="7688" width="8.140625" style="47" customWidth="1"/>
    <col min="7689" max="7690" width="7.85546875" style="47" customWidth="1"/>
    <col min="7691" max="7691" width="9.7109375" style="47" customWidth="1"/>
    <col min="7692" max="7692" width="7.28515625" style="47" customWidth="1"/>
    <col min="7693" max="7693" width="19.42578125" style="47" customWidth="1"/>
    <col min="7694" max="7694" width="22.42578125" style="47" customWidth="1"/>
    <col min="7695" max="7696" width="4.7109375" style="47" customWidth="1"/>
    <col min="7697" max="7697" width="4" style="47" customWidth="1"/>
    <col min="7698" max="7698" width="7.140625" style="47" customWidth="1"/>
    <col min="7699" max="7936" width="9.140625" style="47"/>
    <col min="7937" max="7937" width="5.28515625" style="47" customWidth="1"/>
    <col min="7938" max="7938" width="5" style="47" customWidth="1"/>
    <col min="7939" max="7939" width="5.42578125" style="47" customWidth="1"/>
    <col min="7940" max="7941" width="5.85546875" style="47" customWidth="1"/>
    <col min="7942" max="7942" width="7.42578125" style="47" customWidth="1"/>
    <col min="7943" max="7943" width="8" style="47" customWidth="1"/>
    <col min="7944" max="7944" width="8.140625" style="47" customWidth="1"/>
    <col min="7945" max="7946" width="7.85546875" style="47" customWidth="1"/>
    <col min="7947" max="7947" width="9.7109375" style="47" customWidth="1"/>
    <col min="7948" max="7948" width="7.28515625" style="47" customWidth="1"/>
    <col min="7949" max="7949" width="19.42578125" style="47" customWidth="1"/>
    <col min="7950" max="7950" width="22.42578125" style="47" customWidth="1"/>
    <col min="7951" max="7952" width="4.7109375" style="47" customWidth="1"/>
    <col min="7953" max="7953" width="4" style="47" customWidth="1"/>
    <col min="7954" max="7954" width="7.140625" style="47" customWidth="1"/>
    <col min="7955" max="8192" width="9.140625" style="47"/>
    <col min="8193" max="8193" width="5.28515625" style="47" customWidth="1"/>
    <col min="8194" max="8194" width="5" style="47" customWidth="1"/>
    <col min="8195" max="8195" width="5.42578125" style="47" customWidth="1"/>
    <col min="8196" max="8197" width="5.85546875" style="47" customWidth="1"/>
    <col min="8198" max="8198" width="7.42578125" style="47" customWidth="1"/>
    <col min="8199" max="8199" width="8" style="47" customWidth="1"/>
    <col min="8200" max="8200" width="8.140625" style="47" customWidth="1"/>
    <col min="8201" max="8202" width="7.85546875" style="47" customWidth="1"/>
    <col min="8203" max="8203" width="9.7109375" style="47" customWidth="1"/>
    <col min="8204" max="8204" width="7.28515625" style="47" customWidth="1"/>
    <col min="8205" max="8205" width="19.42578125" style="47" customWidth="1"/>
    <col min="8206" max="8206" width="22.42578125" style="47" customWidth="1"/>
    <col min="8207" max="8208" width="4.7109375" style="47" customWidth="1"/>
    <col min="8209" max="8209" width="4" style="47" customWidth="1"/>
    <col min="8210" max="8210" width="7.140625" style="47" customWidth="1"/>
    <col min="8211" max="8448" width="9.140625" style="47"/>
    <col min="8449" max="8449" width="5.28515625" style="47" customWidth="1"/>
    <col min="8450" max="8450" width="5" style="47" customWidth="1"/>
    <col min="8451" max="8451" width="5.42578125" style="47" customWidth="1"/>
    <col min="8452" max="8453" width="5.85546875" style="47" customWidth="1"/>
    <col min="8454" max="8454" width="7.42578125" style="47" customWidth="1"/>
    <col min="8455" max="8455" width="8" style="47" customWidth="1"/>
    <col min="8456" max="8456" width="8.140625" style="47" customWidth="1"/>
    <col min="8457" max="8458" width="7.85546875" style="47" customWidth="1"/>
    <col min="8459" max="8459" width="9.7109375" style="47" customWidth="1"/>
    <col min="8460" max="8460" width="7.28515625" style="47" customWidth="1"/>
    <col min="8461" max="8461" width="19.42578125" style="47" customWidth="1"/>
    <col min="8462" max="8462" width="22.42578125" style="47" customWidth="1"/>
    <col min="8463" max="8464" width="4.7109375" style="47" customWidth="1"/>
    <col min="8465" max="8465" width="4" style="47" customWidth="1"/>
    <col min="8466" max="8466" width="7.140625" style="47" customWidth="1"/>
    <col min="8467" max="8704" width="9.140625" style="47"/>
    <col min="8705" max="8705" width="5.28515625" style="47" customWidth="1"/>
    <col min="8706" max="8706" width="5" style="47" customWidth="1"/>
    <col min="8707" max="8707" width="5.42578125" style="47" customWidth="1"/>
    <col min="8708" max="8709" width="5.85546875" style="47" customWidth="1"/>
    <col min="8710" max="8710" width="7.42578125" style="47" customWidth="1"/>
    <col min="8711" max="8711" width="8" style="47" customWidth="1"/>
    <col min="8712" max="8712" width="8.140625" style="47" customWidth="1"/>
    <col min="8713" max="8714" width="7.85546875" style="47" customWidth="1"/>
    <col min="8715" max="8715" width="9.7109375" style="47" customWidth="1"/>
    <col min="8716" max="8716" width="7.28515625" style="47" customWidth="1"/>
    <col min="8717" max="8717" width="19.42578125" style="47" customWidth="1"/>
    <col min="8718" max="8718" width="22.42578125" style="47" customWidth="1"/>
    <col min="8719" max="8720" width="4.7109375" style="47" customWidth="1"/>
    <col min="8721" max="8721" width="4" style="47" customWidth="1"/>
    <col min="8722" max="8722" width="7.140625" style="47" customWidth="1"/>
    <col min="8723" max="8960" width="9.140625" style="47"/>
    <col min="8961" max="8961" width="5.28515625" style="47" customWidth="1"/>
    <col min="8962" max="8962" width="5" style="47" customWidth="1"/>
    <col min="8963" max="8963" width="5.42578125" style="47" customWidth="1"/>
    <col min="8964" max="8965" width="5.85546875" style="47" customWidth="1"/>
    <col min="8966" max="8966" width="7.42578125" style="47" customWidth="1"/>
    <col min="8967" max="8967" width="8" style="47" customWidth="1"/>
    <col min="8968" max="8968" width="8.140625" style="47" customWidth="1"/>
    <col min="8969" max="8970" width="7.85546875" style="47" customWidth="1"/>
    <col min="8971" max="8971" width="9.7109375" style="47" customWidth="1"/>
    <col min="8972" max="8972" width="7.28515625" style="47" customWidth="1"/>
    <col min="8973" max="8973" width="19.42578125" style="47" customWidth="1"/>
    <col min="8974" max="8974" width="22.42578125" style="47" customWidth="1"/>
    <col min="8975" max="8976" width="4.7109375" style="47" customWidth="1"/>
    <col min="8977" max="8977" width="4" style="47" customWidth="1"/>
    <col min="8978" max="8978" width="7.140625" style="47" customWidth="1"/>
    <col min="8979" max="9216" width="9.140625" style="47"/>
    <col min="9217" max="9217" width="5.28515625" style="47" customWidth="1"/>
    <col min="9218" max="9218" width="5" style="47" customWidth="1"/>
    <col min="9219" max="9219" width="5.42578125" style="47" customWidth="1"/>
    <col min="9220" max="9221" width="5.85546875" style="47" customWidth="1"/>
    <col min="9222" max="9222" width="7.42578125" style="47" customWidth="1"/>
    <col min="9223" max="9223" width="8" style="47" customWidth="1"/>
    <col min="9224" max="9224" width="8.140625" style="47" customWidth="1"/>
    <col min="9225" max="9226" width="7.85546875" style="47" customWidth="1"/>
    <col min="9227" max="9227" width="9.7109375" style="47" customWidth="1"/>
    <col min="9228" max="9228" width="7.28515625" style="47" customWidth="1"/>
    <col min="9229" max="9229" width="19.42578125" style="47" customWidth="1"/>
    <col min="9230" max="9230" width="22.42578125" style="47" customWidth="1"/>
    <col min="9231" max="9232" width="4.7109375" style="47" customWidth="1"/>
    <col min="9233" max="9233" width="4" style="47" customWidth="1"/>
    <col min="9234" max="9234" width="7.140625" style="47" customWidth="1"/>
    <col min="9235" max="9472" width="9.140625" style="47"/>
    <col min="9473" max="9473" width="5.28515625" style="47" customWidth="1"/>
    <col min="9474" max="9474" width="5" style="47" customWidth="1"/>
    <col min="9475" max="9475" width="5.42578125" style="47" customWidth="1"/>
    <col min="9476" max="9477" width="5.85546875" style="47" customWidth="1"/>
    <col min="9478" max="9478" width="7.42578125" style="47" customWidth="1"/>
    <col min="9479" max="9479" width="8" style="47" customWidth="1"/>
    <col min="9480" max="9480" width="8.140625" style="47" customWidth="1"/>
    <col min="9481" max="9482" width="7.85546875" style="47" customWidth="1"/>
    <col min="9483" max="9483" width="9.7109375" style="47" customWidth="1"/>
    <col min="9484" max="9484" width="7.28515625" style="47" customWidth="1"/>
    <col min="9485" max="9485" width="19.42578125" style="47" customWidth="1"/>
    <col min="9486" max="9486" width="22.42578125" style="47" customWidth="1"/>
    <col min="9487" max="9488" width="4.7109375" style="47" customWidth="1"/>
    <col min="9489" max="9489" width="4" style="47" customWidth="1"/>
    <col min="9490" max="9490" width="7.140625" style="47" customWidth="1"/>
    <col min="9491" max="9728" width="9.140625" style="47"/>
    <col min="9729" max="9729" width="5.28515625" style="47" customWidth="1"/>
    <col min="9730" max="9730" width="5" style="47" customWidth="1"/>
    <col min="9731" max="9731" width="5.42578125" style="47" customWidth="1"/>
    <col min="9732" max="9733" width="5.85546875" style="47" customWidth="1"/>
    <col min="9734" max="9734" width="7.42578125" style="47" customWidth="1"/>
    <col min="9735" max="9735" width="8" style="47" customWidth="1"/>
    <col min="9736" max="9736" width="8.140625" style="47" customWidth="1"/>
    <col min="9737" max="9738" width="7.85546875" style="47" customWidth="1"/>
    <col min="9739" max="9739" width="9.7109375" style="47" customWidth="1"/>
    <col min="9740" max="9740" width="7.28515625" style="47" customWidth="1"/>
    <col min="9741" max="9741" width="19.42578125" style="47" customWidth="1"/>
    <col min="9742" max="9742" width="22.42578125" style="47" customWidth="1"/>
    <col min="9743" max="9744" width="4.7109375" style="47" customWidth="1"/>
    <col min="9745" max="9745" width="4" style="47" customWidth="1"/>
    <col min="9746" max="9746" width="7.140625" style="47" customWidth="1"/>
    <col min="9747" max="9984" width="9.140625" style="47"/>
    <col min="9985" max="9985" width="5.28515625" style="47" customWidth="1"/>
    <col min="9986" max="9986" width="5" style="47" customWidth="1"/>
    <col min="9987" max="9987" width="5.42578125" style="47" customWidth="1"/>
    <col min="9988" max="9989" width="5.85546875" style="47" customWidth="1"/>
    <col min="9990" max="9990" width="7.42578125" style="47" customWidth="1"/>
    <col min="9991" max="9991" width="8" style="47" customWidth="1"/>
    <col min="9992" max="9992" width="8.140625" style="47" customWidth="1"/>
    <col min="9993" max="9994" width="7.85546875" style="47" customWidth="1"/>
    <col min="9995" max="9995" width="9.7109375" style="47" customWidth="1"/>
    <col min="9996" max="9996" width="7.28515625" style="47" customWidth="1"/>
    <col min="9997" max="9997" width="19.42578125" style="47" customWidth="1"/>
    <col min="9998" max="9998" width="22.42578125" style="47" customWidth="1"/>
    <col min="9999" max="10000" width="4.7109375" style="47" customWidth="1"/>
    <col min="10001" max="10001" width="4" style="47" customWidth="1"/>
    <col min="10002" max="10002" width="7.140625" style="47" customWidth="1"/>
    <col min="10003" max="10240" width="9.140625" style="47"/>
    <col min="10241" max="10241" width="5.28515625" style="47" customWidth="1"/>
    <col min="10242" max="10242" width="5" style="47" customWidth="1"/>
    <col min="10243" max="10243" width="5.42578125" style="47" customWidth="1"/>
    <col min="10244" max="10245" width="5.85546875" style="47" customWidth="1"/>
    <col min="10246" max="10246" width="7.42578125" style="47" customWidth="1"/>
    <col min="10247" max="10247" width="8" style="47" customWidth="1"/>
    <col min="10248" max="10248" width="8.140625" style="47" customWidth="1"/>
    <col min="10249" max="10250" width="7.85546875" style="47" customWidth="1"/>
    <col min="10251" max="10251" width="9.7109375" style="47" customWidth="1"/>
    <col min="10252" max="10252" width="7.28515625" style="47" customWidth="1"/>
    <col min="10253" max="10253" width="19.42578125" style="47" customWidth="1"/>
    <col min="10254" max="10254" width="22.42578125" style="47" customWidth="1"/>
    <col min="10255" max="10256" width="4.7109375" style="47" customWidth="1"/>
    <col min="10257" max="10257" width="4" style="47" customWidth="1"/>
    <col min="10258" max="10258" width="7.140625" style="47" customWidth="1"/>
    <col min="10259" max="10496" width="9.140625" style="47"/>
    <col min="10497" max="10497" width="5.28515625" style="47" customWidth="1"/>
    <col min="10498" max="10498" width="5" style="47" customWidth="1"/>
    <col min="10499" max="10499" width="5.42578125" style="47" customWidth="1"/>
    <col min="10500" max="10501" width="5.85546875" style="47" customWidth="1"/>
    <col min="10502" max="10502" width="7.42578125" style="47" customWidth="1"/>
    <col min="10503" max="10503" width="8" style="47" customWidth="1"/>
    <col min="10504" max="10504" width="8.140625" style="47" customWidth="1"/>
    <col min="10505" max="10506" width="7.85546875" style="47" customWidth="1"/>
    <col min="10507" max="10507" width="9.7109375" style="47" customWidth="1"/>
    <col min="10508" max="10508" width="7.28515625" style="47" customWidth="1"/>
    <col min="10509" max="10509" width="19.42578125" style="47" customWidth="1"/>
    <col min="10510" max="10510" width="22.42578125" style="47" customWidth="1"/>
    <col min="10511" max="10512" width="4.7109375" style="47" customWidth="1"/>
    <col min="10513" max="10513" width="4" style="47" customWidth="1"/>
    <col min="10514" max="10514" width="7.140625" style="47" customWidth="1"/>
    <col min="10515" max="10752" width="9.140625" style="47"/>
    <col min="10753" max="10753" width="5.28515625" style="47" customWidth="1"/>
    <col min="10754" max="10754" width="5" style="47" customWidth="1"/>
    <col min="10755" max="10755" width="5.42578125" style="47" customWidth="1"/>
    <col min="10756" max="10757" width="5.85546875" style="47" customWidth="1"/>
    <col min="10758" max="10758" width="7.42578125" style="47" customWidth="1"/>
    <col min="10759" max="10759" width="8" style="47" customWidth="1"/>
    <col min="10760" max="10760" width="8.140625" style="47" customWidth="1"/>
    <col min="10761" max="10762" width="7.85546875" style="47" customWidth="1"/>
    <col min="10763" max="10763" width="9.7109375" style="47" customWidth="1"/>
    <col min="10764" max="10764" width="7.28515625" style="47" customWidth="1"/>
    <col min="10765" max="10765" width="19.42578125" style="47" customWidth="1"/>
    <col min="10766" max="10766" width="22.42578125" style="47" customWidth="1"/>
    <col min="10767" max="10768" width="4.7109375" style="47" customWidth="1"/>
    <col min="10769" max="10769" width="4" style="47" customWidth="1"/>
    <col min="10770" max="10770" width="7.140625" style="47" customWidth="1"/>
    <col min="10771" max="11008" width="9.140625" style="47"/>
    <col min="11009" max="11009" width="5.28515625" style="47" customWidth="1"/>
    <col min="11010" max="11010" width="5" style="47" customWidth="1"/>
    <col min="11011" max="11011" width="5.42578125" style="47" customWidth="1"/>
    <col min="11012" max="11013" width="5.85546875" style="47" customWidth="1"/>
    <col min="11014" max="11014" width="7.42578125" style="47" customWidth="1"/>
    <col min="11015" max="11015" width="8" style="47" customWidth="1"/>
    <col min="11016" max="11016" width="8.140625" style="47" customWidth="1"/>
    <col min="11017" max="11018" width="7.85546875" style="47" customWidth="1"/>
    <col min="11019" max="11019" width="9.7109375" style="47" customWidth="1"/>
    <col min="11020" max="11020" width="7.28515625" style="47" customWidth="1"/>
    <col min="11021" max="11021" width="19.42578125" style="47" customWidth="1"/>
    <col min="11022" max="11022" width="22.42578125" style="47" customWidth="1"/>
    <col min="11023" max="11024" width="4.7109375" style="47" customWidth="1"/>
    <col min="11025" max="11025" width="4" style="47" customWidth="1"/>
    <col min="11026" max="11026" width="7.140625" style="47" customWidth="1"/>
    <col min="11027" max="11264" width="9.140625" style="47"/>
    <col min="11265" max="11265" width="5.28515625" style="47" customWidth="1"/>
    <col min="11266" max="11266" width="5" style="47" customWidth="1"/>
    <col min="11267" max="11267" width="5.42578125" style="47" customWidth="1"/>
    <col min="11268" max="11269" width="5.85546875" style="47" customWidth="1"/>
    <col min="11270" max="11270" width="7.42578125" style="47" customWidth="1"/>
    <col min="11271" max="11271" width="8" style="47" customWidth="1"/>
    <col min="11272" max="11272" width="8.140625" style="47" customWidth="1"/>
    <col min="11273" max="11274" width="7.85546875" style="47" customWidth="1"/>
    <col min="11275" max="11275" width="9.7109375" style="47" customWidth="1"/>
    <col min="11276" max="11276" width="7.28515625" style="47" customWidth="1"/>
    <col min="11277" max="11277" width="19.42578125" style="47" customWidth="1"/>
    <col min="11278" max="11278" width="22.42578125" style="47" customWidth="1"/>
    <col min="11279" max="11280" width="4.7109375" style="47" customWidth="1"/>
    <col min="11281" max="11281" width="4" style="47" customWidth="1"/>
    <col min="11282" max="11282" width="7.140625" style="47" customWidth="1"/>
    <col min="11283" max="11520" width="9.140625" style="47"/>
    <col min="11521" max="11521" width="5.28515625" style="47" customWidth="1"/>
    <col min="11522" max="11522" width="5" style="47" customWidth="1"/>
    <col min="11523" max="11523" width="5.42578125" style="47" customWidth="1"/>
    <col min="11524" max="11525" width="5.85546875" style="47" customWidth="1"/>
    <col min="11526" max="11526" width="7.42578125" style="47" customWidth="1"/>
    <col min="11527" max="11527" width="8" style="47" customWidth="1"/>
    <col min="11528" max="11528" width="8.140625" style="47" customWidth="1"/>
    <col min="11529" max="11530" width="7.85546875" style="47" customWidth="1"/>
    <col min="11531" max="11531" width="9.7109375" style="47" customWidth="1"/>
    <col min="11532" max="11532" width="7.28515625" style="47" customWidth="1"/>
    <col min="11533" max="11533" width="19.42578125" style="47" customWidth="1"/>
    <col min="11534" max="11534" width="22.42578125" style="47" customWidth="1"/>
    <col min="11535" max="11536" width="4.7109375" style="47" customWidth="1"/>
    <col min="11537" max="11537" width="4" style="47" customWidth="1"/>
    <col min="11538" max="11538" width="7.140625" style="47" customWidth="1"/>
    <col min="11539" max="11776" width="9.140625" style="47"/>
    <col min="11777" max="11777" width="5.28515625" style="47" customWidth="1"/>
    <col min="11778" max="11778" width="5" style="47" customWidth="1"/>
    <col min="11779" max="11779" width="5.42578125" style="47" customWidth="1"/>
    <col min="11780" max="11781" width="5.85546875" style="47" customWidth="1"/>
    <col min="11782" max="11782" width="7.42578125" style="47" customWidth="1"/>
    <col min="11783" max="11783" width="8" style="47" customWidth="1"/>
    <col min="11784" max="11784" width="8.140625" style="47" customWidth="1"/>
    <col min="11785" max="11786" width="7.85546875" style="47" customWidth="1"/>
    <col min="11787" max="11787" width="9.7109375" style="47" customWidth="1"/>
    <col min="11788" max="11788" width="7.28515625" style="47" customWidth="1"/>
    <col min="11789" max="11789" width="19.42578125" style="47" customWidth="1"/>
    <col min="11790" max="11790" width="22.42578125" style="47" customWidth="1"/>
    <col min="11791" max="11792" width="4.7109375" style="47" customWidth="1"/>
    <col min="11793" max="11793" width="4" style="47" customWidth="1"/>
    <col min="11794" max="11794" width="7.140625" style="47" customWidth="1"/>
    <col min="11795" max="12032" width="9.140625" style="47"/>
    <col min="12033" max="12033" width="5.28515625" style="47" customWidth="1"/>
    <col min="12034" max="12034" width="5" style="47" customWidth="1"/>
    <col min="12035" max="12035" width="5.42578125" style="47" customWidth="1"/>
    <col min="12036" max="12037" width="5.85546875" style="47" customWidth="1"/>
    <col min="12038" max="12038" width="7.42578125" style="47" customWidth="1"/>
    <col min="12039" max="12039" width="8" style="47" customWidth="1"/>
    <col min="12040" max="12040" width="8.140625" style="47" customWidth="1"/>
    <col min="12041" max="12042" width="7.85546875" style="47" customWidth="1"/>
    <col min="12043" max="12043" width="9.7109375" style="47" customWidth="1"/>
    <col min="12044" max="12044" width="7.28515625" style="47" customWidth="1"/>
    <col min="12045" max="12045" width="19.42578125" style="47" customWidth="1"/>
    <col min="12046" max="12046" width="22.42578125" style="47" customWidth="1"/>
    <col min="12047" max="12048" width="4.7109375" style="47" customWidth="1"/>
    <col min="12049" max="12049" width="4" style="47" customWidth="1"/>
    <col min="12050" max="12050" width="7.140625" style="47" customWidth="1"/>
    <col min="12051" max="12288" width="9.140625" style="47"/>
    <col min="12289" max="12289" width="5.28515625" style="47" customWidth="1"/>
    <col min="12290" max="12290" width="5" style="47" customWidth="1"/>
    <col min="12291" max="12291" width="5.42578125" style="47" customWidth="1"/>
    <col min="12292" max="12293" width="5.85546875" style="47" customWidth="1"/>
    <col min="12294" max="12294" width="7.42578125" style="47" customWidth="1"/>
    <col min="12295" max="12295" width="8" style="47" customWidth="1"/>
    <col min="12296" max="12296" width="8.140625" style="47" customWidth="1"/>
    <col min="12297" max="12298" width="7.85546875" style="47" customWidth="1"/>
    <col min="12299" max="12299" width="9.7109375" style="47" customWidth="1"/>
    <col min="12300" max="12300" width="7.28515625" style="47" customWidth="1"/>
    <col min="12301" max="12301" width="19.42578125" style="47" customWidth="1"/>
    <col min="12302" max="12302" width="22.42578125" style="47" customWidth="1"/>
    <col min="12303" max="12304" width="4.7109375" style="47" customWidth="1"/>
    <col min="12305" max="12305" width="4" style="47" customWidth="1"/>
    <col min="12306" max="12306" width="7.140625" style="47" customWidth="1"/>
    <col min="12307" max="12544" width="9.140625" style="47"/>
    <col min="12545" max="12545" width="5.28515625" style="47" customWidth="1"/>
    <col min="12546" max="12546" width="5" style="47" customWidth="1"/>
    <col min="12547" max="12547" width="5.42578125" style="47" customWidth="1"/>
    <col min="12548" max="12549" width="5.85546875" style="47" customWidth="1"/>
    <col min="12550" max="12550" width="7.42578125" style="47" customWidth="1"/>
    <col min="12551" max="12551" width="8" style="47" customWidth="1"/>
    <col min="12552" max="12552" width="8.140625" style="47" customWidth="1"/>
    <col min="12553" max="12554" width="7.85546875" style="47" customWidth="1"/>
    <col min="12555" max="12555" width="9.7109375" style="47" customWidth="1"/>
    <col min="12556" max="12556" width="7.28515625" style="47" customWidth="1"/>
    <col min="12557" max="12557" width="19.42578125" style="47" customWidth="1"/>
    <col min="12558" max="12558" width="22.42578125" style="47" customWidth="1"/>
    <col min="12559" max="12560" width="4.7109375" style="47" customWidth="1"/>
    <col min="12561" max="12561" width="4" style="47" customWidth="1"/>
    <col min="12562" max="12562" width="7.140625" style="47" customWidth="1"/>
    <col min="12563" max="12800" width="9.140625" style="47"/>
    <col min="12801" max="12801" width="5.28515625" style="47" customWidth="1"/>
    <col min="12802" max="12802" width="5" style="47" customWidth="1"/>
    <col min="12803" max="12803" width="5.42578125" style="47" customWidth="1"/>
    <col min="12804" max="12805" width="5.85546875" style="47" customWidth="1"/>
    <col min="12806" max="12806" width="7.42578125" style="47" customWidth="1"/>
    <col min="12807" max="12807" width="8" style="47" customWidth="1"/>
    <col min="12808" max="12808" width="8.140625" style="47" customWidth="1"/>
    <col min="12809" max="12810" width="7.85546875" style="47" customWidth="1"/>
    <col min="12811" max="12811" width="9.7109375" style="47" customWidth="1"/>
    <col min="12812" max="12812" width="7.28515625" style="47" customWidth="1"/>
    <col min="12813" max="12813" width="19.42578125" style="47" customWidth="1"/>
    <col min="12814" max="12814" width="22.42578125" style="47" customWidth="1"/>
    <col min="12815" max="12816" width="4.7109375" style="47" customWidth="1"/>
    <col min="12817" max="12817" width="4" style="47" customWidth="1"/>
    <col min="12818" max="12818" width="7.140625" style="47" customWidth="1"/>
    <col min="12819" max="13056" width="9.140625" style="47"/>
    <col min="13057" max="13057" width="5.28515625" style="47" customWidth="1"/>
    <col min="13058" max="13058" width="5" style="47" customWidth="1"/>
    <col min="13059" max="13059" width="5.42578125" style="47" customWidth="1"/>
    <col min="13060" max="13061" width="5.85546875" style="47" customWidth="1"/>
    <col min="13062" max="13062" width="7.42578125" style="47" customWidth="1"/>
    <col min="13063" max="13063" width="8" style="47" customWidth="1"/>
    <col min="13064" max="13064" width="8.140625" style="47" customWidth="1"/>
    <col min="13065" max="13066" width="7.85546875" style="47" customWidth="1"/>
    <col min="13067" max="13067" width="9.7109375" style="47" customWidth="1"/>
    <col min="13068" max="13068" width="7.28515625" style="47" customWidth="1"/>
    <col min="13069" max="13069" width="19.42578125" style="47" customWidth="1"/>
    <col min="13070" max="13070" width="22.42578125" style="47" customWidth="1"/>
    <col min="13071" max="13072" width="4.7109375" style="47" customWidth="1"/>
    <col min="13073" max="13073" width="4" style="47" customWidth="1"/>
    <col min="13074" max="13074" width="7.140625" style="47" customWidth="1"/>
    <col min="13075" max="13312" width="9.140625" style="47"/>
    <col min="13313" max="13313" width="5.28515625" style="47" customWidth="1"/>
    <col min="13314" max="13314" width="5" style="47" customWidth="1"/>
    <col min="13315" max="13315" width="5.42578125" style="47" customWidth="1"/>
    <col min="13316" max="13317" width="5.85546875" style="47" customWidth="1"/>
    <col min="13318" max="13318" width="7.42578125" style="47" customWidth="1"/>
    <col min="13319" max="13319" width="8" style="47" customWidth="1"/>
    <col min="13320" max="13320" width="8.140625" style="47" customWidth="1"/>
    <col min="13321" max="13322" width="7.85546875" style="47" customWidth="1"/>
    <col min="13323" max="13323" width="9.7109375" style="47" customWidth="1"/>
    <col min="13324" max="13324" width="7.28515625" style="47" customWidth="1"/>
    <col min="13325" max="13325" width="19.42578125" style="47" customWidth="1"/>
    <col min="13326" max="13326" width="22.42578125" style="47" customWidth="1"/>
    <col min="13327" max="13328" width="4.7109375" style="47" customWidth="1"/>
    <col min="13329" max="13329" width="4" style="47" customWidth="1"/>
    <col min="13330" max="13330" width="7.140625" style="47" customWidth="1"/>
    <col min="13331" max="13568" width="9.140625" style="47"/>
    <col min="13569" max="13569" width="5.28515625" style="47" customWidth="1"/>
    <col min="13570" max="13570" width="5" style="47" customWidth="1"/>
    <col min="13571" max="13571" width="5.42578125" style="47" customWidth="1"/>
    <col min="13572" max="13573" width="5.85546875" style="47" customWidth="1"/>
    <col min="13574" max="13574" width="7.42578125" style="47" customWidth="1"/>
    <col min="13575" max="13575" width="8" style="47" customWidth="1"/>
    <col min="13576" max="13576" width="8.140625" style="47" customWidth="1"/>
    <col min="13577" max="13578" width="7.85546875" style="47" customWidth="1"/>
    <col min="13579" max="13579" width="9.7109375" style="47" customWidth="1"/>
    <col min="13580" max="13580" width="7.28515625" style="47" customWidth="1"/>
    <col min="13581" max="13581" width="19.42578125" style="47" customWidth="1"/>
    <col min="13582" max="13582" width="22.42578125" style="47" customWidth="1"/>
    <col min="13583" max="13584" width="4.7109375" style="47" customWidth="1"/>
    <col min="13585" max="13585" width="4" style="47" customWidth="1"/>
    <col min="13586" max="13586" width="7.140625" style="47" customWidth="1"/>
    <col min="13587" max="13824" width="9.140625" style="47"/>
    <col min="13825" max="13825" width="5.28515625" style="47" customWidth="1"/>
    <col min="13826" max="13826" width="5" style="47" customWidth="1"/>
    <col min="13827" max="13827" width="5.42578125" style="47" customWidth="1"/>
    <col min="13828" max="13829" width="5.85546875" style="47" customWidth="1"/>
    <col min="13830" max="13830" width="7.42578125" style="47" customWidth="1"/>
    <col min="13831" max="13831" width="8" style="47" customWidth="1"/>
    <col min="13832" max="13832" width="8.140625" style="47" customWidth="1"/>
    <col min="13833" max="13834" width="7.85546875" style="47" customWidth="1"/>
    <col min="13835" max="13835" width="9.7109375" style="47" customWidth="1"/>
    <col min="13836" max="13836" width="7.28515625" style="47" customWidth="1"/>
    <col min="13837" max="13837" width="19.42578125" style="47" customWidth="1"/>
    <col min="13838" max="13838" width="22.42578125" style="47" customWidth="1"/>
    <col min="13839" max="13840" width="4.7109375" style="47" customWidth="1"/>
    <col min="13841" max="13841" width="4" style="47" customWidth="1"/>
    <col min="13842" max="13842" width="7.140625" style="47" customWidth="1"/>
    <col min="13843" max="14080" width="9.140625" style="47"/>
    <col min="14081" max="14081" width="5.28515625" style="47" customWidth="1"/>
    <col min="14082" max="14082" width="5" style="47" customWidth="1"/>
    <col min="14083" max="14083" width="5.42578125" style="47" customWidth="1"/>
    <col min="14084" max="14085" width="5.85546875" style="47" customWidth="1"/>
    <col min="14086" max="14086" width="7.42578125" style="47" customWidth="1"/>
    <col min="14087" max="14087" width="8" style="47" customWidth="1"/>
    <col min="14088" max="14088" width="8.140625" style="47" customWidth="1"/>
    <col min="14089" max="14090" width="7.85546875" style="47" customWidth="1"/>
    <col min="14091" max="14091" width="9.7109375" style="47" customWidth="1"/>
    <col min="14092" max="14092" width="7.28515625" style="47" customWidth="1"/>
    <col min="14093" max="14093" width="19.42578125" style="47" customWidth="1"/>
    <col min="14094" max="14094" width="22.42578125" style="47" customWidth="1"/>
    <col min="14095" max="14096" width="4.7109375" style="47" customWidth="1"/>
    <col min="14097" max="14097" width="4" style="47" customWidth="1"/>
    <col min="14098" max="14098" width="7.140625" style="47" customWidth="1"/>
    <col min="14099" max="14336" width="9.140625" style="47"/>
    <col min="14337" max="14337" width="5.28515625" style="47" customWidth="1"/>
    <col min="14338" max="14338" width="5" style="47" customWidth="1"/>
    <col min="14339" max="14339" width="5.42578125" style="47" customWidth="1"/>
    <col min="14340" max="14341" width="5.85546875" style="47" customWidth="1"/>
    <col min="14342" max="14342" width="7.42578125" style="47" customWidth="1"/>
    <col min="14343" max="14343" width="8" style="47" customWidth="1"/>
    <col min="14344" max="14344" width="8.140625" style="47" customWidth="1"/>
    <col min="14345" max="14346" width="7.85546875" style="47" customWidth="1"/>
    <col min="14347" max="14347" width="9.7109375" style="47" customWidth="1"/>
    <col min="14348" max="14348" width="7.28515625" style="47" customWidth="1"/>
    <col min="14349" max="14349" width="19.42578125" style="47" customWidth="1"/>
    <col min="14350" max="14350" width="22.42578125" style="47" customWidth="1"/>
    <col min="14351" max="14352" width="4.7109375" style="47" customWidth="1"/>
    <col min="14353" max="14353" width="4" style="47" customWidth="1"/>
    <col min="14354" max="14354" width="7.140625" style="47" customWidth="1"/>
    <col min="14355" max="14592" width="9.140625" style="47"/>
    <col min="14593" max="14593" width="5.28515625" style="47" customWidth="1"/>
    <col min="14594" max="14594" width="5" style="47" customWidth="1"/>
    <col min="14595" max="14595" width="5.42578125" style="47" customWidth="1"/>
    <col min="14596" max="14597" width="5.85546875" style="47" customWidth="1"/>
    <col min="14598" max="14598" width="7.42578125" style="47" customWidth="1"/>
    <col min="14599" max="14599" width="8" style="47" customWidth="1"/>
    <col min="14600" max="14600" width="8.140625" style="47" customWidth="1"/>
    <col min="14601" max="14602" width="7.85546875" style="47" customWidth="1"/>
    <col min="14603" max="14603" width="9.7109375" style="47" customWidth="1"/>
    <col min="14604" max="14604" width="7.28515625" style="47" customWidth="1"/>
    <col min="14605" max="14605" width="19.42578125" style="47" customWidth="1"/>
    <col min="14606" max="14606" width="22.42578125" style="47" customWidth="1"/>
    <col min="14607" max="14608" width="4.7109375" style="47" customWidth="1"/>
    <col min="14609" max="14609" width="4" style="47" customWidth="1"/>
    <col min="14610" max="14610" width="7.140625" style="47" customWidth="1"/>
    <col min="14611" max="14848" width="9.140625" style="47"/>
    <col min="14849" max="14849" width="5.28515625" style="47" customWidth="1"/>
    <col min="14850" max="14850" width="5" style="47" customWidth="1"/>
    <col min="14851" max="14851" width="5.42578125" style="47" customWidth="1"/>
    <col min="14852" max="14853" width="5.85546875" style="47" customWidth="1"/>
    <col min="14854" max="14854" width="7.42578125" style="47" customWidth="1"/>
    <col min="14855" max="14855" width="8" style="47" customWidth="1"/>
    <col min="14856" max="14856" width="8.140625" style="47" customWidth="1"/>
    <col min="14857" max="14858" width="7.85546875" style="47" customWidth="1"/>
    <col min="14859" max="14859" width="9.7109375" style="47" customWidth="1"/>
    <col min="14860" max="14860" width="7.28515625" style="47" customWidth="1"/>
    <col min="14861" max="14861" width="19.42578125" style="47" customWidth="1"/>
    <col min="14862" max="14862" width="22.42578125" style="47" customWidth="1"/>
    <col min="14863" max="14864" width="4.7109375" style="47" customWidth="1"/>
    <col min="14865" max="14865" width="4" style="47" customWidth="1"/>
    <col min="14866" max="14866" width="7.140625" style="47" customWidth="1"/>
    <col min="14867" max="15104" width="9.140625" style="47"/>
    <col min="15105" max="15105" width="5.28515625" style="47" customWidth="1"/>
    <col min="15106" max="15106" width="5" style="47" customWidth="1"/>
    <col min="15107" max="15107" width="5.42578125" style="47" customWidth="1"/>
    <col min="15108" max="15109" width="5.85546875" style="47" customWidth="1"/>
    <col min="15110" max="15110" width="7.42578125" style="47" customWidth="1"/>
    <col min="15111" max="15111" width="8" style="47" customWidth="1"/>
    <col min="15112" max="15112" width="8.140625" style="47" customWidth="1"/>
    <col min="15113" max="15114" width="7.85546875" style="47" customWidth="1"/>
    <col min="15115" max="15115" width="9.7109375" style="47" customWidth="1"/>
    <col min="15116" max="15116" width="7.28515625" style="47" customWidth="1"/>
    <col min="15117" max="15117" width="19.42578125" style="47" customWidth="1"/>
    <col min="15118" max="15118" width="22.42578125" style="47" customWidth="1"/>
    <col min="15119" max="15120" width="4.7109375" style="47" customWidth="1"/>
    <col min="15121" max="15121" width="4" style="47" customWidth="1"/>
    <col min="15122" max="15122" width="7.140625" style="47" customWidth="1"/>
    <col min="15123" max="15360" width="9.140625" style="47"/>
    <col min="15361" max="15361" width="5.28515625" style="47" customWidth="1"/>
    <col min="15362" max="15362" width="5" style="47" customWidth="1"/>
    <col min="15363" max="15363" width="5.42578125" style="47" customWidth="1"/>
    <col min="15364" max="15365" width="5.85546875" style="47" customWidth="1"/>
    <col min="15366" max="15366" width="7.42578125" style="47" customWidth="1"/>
    <col min="15367" max="15367" width="8" style="47" customWidth="1"/>
    <col min="15368" max="15368" width="8.140625" style="47" customWidth="1"/>
    <col min="15369" max="15370" width="7.85546875" style="47" customWidth="1"/>
    <col min="15371" max="15371" width="9.7109375" style="47" customWidth="1"/>
    <col min="15372" max="15372" width="7.28515625" style="47" customWidth="1"/>
    <col min="15373" max="15373" width="19.42578125" style="47" customWidth="1"/>
    <col min="15374" max="15374" width="22.42578125" style="47" customWidth="1"/>
    <col min="15375" max="15376" width="4.7109375" style="47" customWidth="1"/>
    <col min="15377" max="15377" width="4" style="47" customWidth="1"/>
    <col min="15378" max="15378" width="7.140625" style="47" customWidth="1"/>
    <col min="15379" max="15616" width="9.140625" style="47"/>
    <col min="15617" max="15617" width="5.28515625" style="47" customWidth="1"/>
    <col min="15618" max="15618" width="5" style="47" customWidth="1"/>
    <col min="15619" max="15619" width="5.42578125" style="47" customWidth="1"/>
    <col min="15620" max="15621" width="5.85546875" style="47" customWidth="1"/>
    <col min="15622" max="15622" width="7.42578125" style="47" customWidth="1"/>
    <col min="15623" max="15623" width="8" style="47" customWidth="1"/>
    <col min="15624" max="15624" width="8.140625" style="47" customWidth="1"/>
    <col min="15625" max="15626" width="7.85546875" style="47" customWidth="1"/>
    <col min="15627" max="15627" width="9.7109375" style="47" customWidth="1"/>
    <col min="15628" max="15628" width="7.28515625" style="47" customWidth="1"/>
    <col min="15629" max="15629" width="19.42578125" style="47" customWidth="1"/>
    <col min="15630" max="15630" width="22.42578125" style="47" customWidth="1"/>
    <col min="15631" max="15632" width="4.7109375" style="47" customWidth="1"/>
    <col min="15633" max="15633" width="4" style="47" customWidth="1"/>
    <col min="15634" max="15634" width="7.140625" style="47" customWidth="1"/>
    <col min="15635" max="15872" width="9.140625" style="47"/>
    <col min="15873" max="15873" width="5.28515625" style="47" customWidth="1"/>
    <col min="15874" max="15874" width="5" style="47" customWidth="1"/>
    <col min="15875" max="15875" width="5.42578125" style="47" customWidth="1"/>
    <col min="15876" max="15877" width="5.85546875" style="47" customWidth="1"/>
    <col min="15878" max="15878" width="7.42578125" style="47" customWidth="1"/>
    <col min="15879" max="15879" width="8" style="47" customWidth="1"/>
    <col min="15880" max="15880" width="8.140625" style="47" customWidth="1"/>
    <col min="15881" max="15882" width="7.85546875" style="47" customWidth="1"/>
    <col min="15883" max="15883" width="9.7109375" style="47" customWidth="1"/>
    <col min="15884" max="15884" width="7.28515625" style="47" customWidth="1"/>
    <col min="15885" max="15885" width="19.42578125" style="47" customWidth="1"/>
    <col min="15886" max="15886" width="22.42578125" style="47" customWidth="1"/>
    <col min="15887" max="15888" width="4.7109375" style="47" customWidth="1"/>
    <col min="15889" max="15889" width="4" style="47" customWidth="1"/>
    <col min="15890" max="15890" width="7.140625" style="47" customWidth="1"/>
    <col min="15891" max="16128" width="9.140625" style="47"/>
    <col min="16129" max="16129" width="5.28515625" style="47" customWidth="1"/>
    <col min="16130" max="16130" width="5" style="47" customWidth="1"/>
    <col min="16131" max="16131" width="5.42578125" style="47" customWidth="1"/>
    <col min="16132" max="16133" width="5.85546875" style="47" customWidth="1"/>
    <col min="16134" max="16134" width="7.42578125" style="47" customWidth="1"/>
    <col min="16135" max="16135" width="8" style="47" customWidth="1"/>
    <col min="16136" max="16136" width="8.140625" style="47" customWidth="1"/>
    <col min="16137" max="16138" width="7.85546875" style="47" customWidth="1"/>
    <col min="16139" max="16139" width="9.7109375" style="47" customWidth="1"/>
    <col min="16140" max="16140" width="7.28515625" style="47" customWidth="1"/>
    <col min="16141" max="16141" width="19.42578125" style="47" customWidth="1"/>
    <col min="16142" max="16142" width="22.42578125" style="47" customWidth="1"/>
    <col min="16143" max="16144" width="4.7109375" style="47" customWidth="1"/>
    <col min="16145" max="16145" width="4" style="47" customWidth="1"/>
    <col min="16146" max="16146" width="7.140625" style="47" customWidth="1"/>
    <col min="16147" max="16384" width="9.140625" style="47"/>
  </cols>
  <sheetData>
    <row r="1" spans="1:22" s="37" customFormat="1" ht="14.25" customHeight="1" x14ac:dyDescent="0.2">
      <c r="A1" s="33" t="s">
        <v>19</v>
      </c>
      <c r="B1" s="33" t="s">
        <v>119</v>
      </c>
      <c r="C1" s="33" t="s">
        <v>13</v>
      </c>
      <c r="D1" s="33" t="s">
        <v>3</v>
      </c>
      <c r="E1" s="33" t="s">
        <v>12</v>
      </c>
      <c r="F1" s="33" t="s">
        <v>163</v>
      </c>
      <c r="G1" s="34" t="s">
        <v>164</v>
      </c>
      <c r="H1" s="34" t="s">
        <v>165</v>
      </c>
      <c r="I1" s="35" t="s">
        <v>166</v>
      </c>
      <c r="J1" s="35" t="s">
        <v>166</v>
      </c>
      <c r="K1" s="36" t="s">
        <v>167</v>
      </c>
      <c r="L1" s="36" t="s">
        <v>168</v>
      </c>
      <c r="M1" s="33" t="s">
        <v>7</v>
      </c>
      <c r="O1" s="33"/>
      <c r="P1" s="33"/>
      <c r="Q1" s="33"/>
      <c r="R1" s="38"/>
      <c r="S1" s="39"/>
      <c r="T1" s="40"/>
      <c r="U1" s="39"/>
      <c r="V1" s="39"/>
    </row>
    <row r="2" spans="1:22" ht="14.25" customHeight="1" x14ac:dyDescent="0.2">
      <c r="A2" s="41">
        <v>1954</v>
      </c>
      <c r="B2" s="41">
        <f>C2+D2+E2</f>
        <v>6</v>
      </c>
      <c r="C2" s="41">
        <f>SUM(York!G2:G7)</f>
        <v>0</v>
      </c>
      <c r="D2" s="41">
        <f>SUM(York!H2:H7)</f>
        <v>6</v>
      </c>
      <c r="E2" s="41">
        <f>SUM(York!I2:I7)</f>
        <v>0</v>
      </c>
      <c r="F2" s="43">
        <f>SUM(C2+(E2/2))/(C2+D2+E2)</f>
        <v>0</v>
      </c>
      <c r="G2" s="44">
        <f>SUM(York!D2:D7)</f>
        <v>16</v>
      </c>
      <c r="H2" s="44">
        <f>SUM(York!E2:E7)</f>
        <v>146</v>
      </c>
      <c r="I2" s="45">
        <f t="shared" ref="I2" si="0">G2/B2</f>
        <v>2.6666666666666665</v>
      </c>
      <c r="J2" s="45">
        <f t="shared" ref="J2" si="1">H2/B2</f>
        <v>24.333333333333332</v>
      </c>
      <c r="K2" s="46">
        <f t="shared" ref="K2" si="2">I2-J2</f>
        <v>-21.666666666666664</v>
      </c>
      <c r="L2" s="43">
        <f t="shared" ref="L2" si="3">(G2)/(G2+H2)</f>
        <v>9.8765432098765427E-2</v>
      </c>
      <c r="M2" s="47" t="s">
        <v>22</v>
      </c>
    </row>
    <row r="3" spans="1:22" ht="14.25" customHeight="1" x14ac:dyDescent="0.2">
      <c r="A3" s="41">
        <v>1955</v>
      </c>
      <c r="B3" s="41">
        <f>C3+D3+E3</f>
        <v>9</v>
      </c>
      <c r="C3" s="41">
        <f>SUM(York!G8:G16)</f>
        <v>5</v>
      </c>
      <c r="D3" s="41">
        <f>SUM(York!H8:H16)</f>
        <v>3</v>
      </c>
      <c r="E3" s="41">
        <f>SUM(York!I8:I16)</f>
        <v>1</v>
      </c>
      <c r="F3" s="43">
        <f>SUM(C3+(E3/2))/(C3+D3+E3)</f>
        <v>0.61111111111111116</v>
      </c>
      <c r="G3" s="44">
        <f>SUM(York!D8:D16)</f>
        <v>98</v>
      </c>
      <c r="H3" s="44">
        <f>SUM(York!E8:E16)</f>
        <v>73</v>
      </c>
      <c r="I3" s="45">
        <f t="shared" ref="I3" si="4">G3/B3</f>
        <v>10.888888888888889</v>
      </c>
      <c r="J3" s="45">
        <f t="shared" ref="J3" si="5">H3/B3</f>
        <v>8.1111111111111107</v>
      </c>
      <c r="K3" s="46">
        <f t="shared" ref="K3" si="6">I3-J3</f>
        <v>2.7777777777777786</v>
      </c>
      <c r="L3" s="43">
        <f t="shared" ref="L3" si="7">(G3)/(G3+H3)</f>
        <v>0.57309941520467833</v>
      </c>
      <c r="M3" s="47" t="s">
        <v>22</v>
      </c>
    </row>
    <row r="4" spans="1:22" ht="14.25" customHeight="1" x14ac:dyDescent="0.2">
      <c r="A4" s="41">
        <v>1956</v>
      </c>
      <c r="B4" s="41">
        <f>C4+D4+E4</f>
        <v>9</v>
      </c>
      <c r="C4" s="41">
        <f>SUM(York!G17:G25)</f>
        <v>7</v>
      </c>
      <c r="D4" s="41">
        <f>SUM(York!H17:H25)</f>
        <v>1</v>
      </c>
      <c r="E4" s="41">
        <f>SUM(York!I17:I25)</f>
        <v>1</v>
      </c>
      <c r="F4" s="43">
        <f>SUM(C4+(E4/2))/(C4+D4+E4)</f>
        <v>0.83333333333333337</v>
      </c>
      <c r="G4" s="44">
        <f>SUM(York!D17:D25)</f>
        <v>119</v>
      </c>
      <c r="H4" s="44">
        <f>SUM(York!E17:E25)</f>
        <v>40</v>
      </c>
      <c r="I4" s="45">
        <f t="shared" ref="I4" si="8">G4/B4</f>
        <v>13.222222222222221</v>
      </c>
      <c r="J4" s="45">
        <f t="shared" ref="J4" si="9">H4/B4</f>
        <v>4.4444444444444446</v>
      </c>
      <c r="K4" s="46">
        <f t="shared" ref="K4" si="10">I4-J4</f>
        <v>8.7777777777777768</v>
      </c>
      <c r="L4" s="43">
        <f t="shared" ref="L4" si="11">(G4)/(G4+H4)</f>
        <v>0.74842767295597479</v>
      </c>
      <c r="M4" s="47" t="s">
        <v>22</v>
      </c>
    </row>
    <row r="5" spans="1:22" ht="14.25" customHeight="1" x14ac:dyDescent="0.2">
      <c r="A5" s="41">
        <v>1957</v>
      </c>
      <c r="B5" s="41">
        <f>C5+D5+E5</f>
        <v>9</v>
      </c>
      <c r="C5" s="41">
        <f>SUM(York!G26:G34)</f>
        <v>5</v>
      </c>
      <c r="D5" s="41">
        <f>SUM(York!H26:H34)</f>
        <v>3</v>
      </c>
      <c r="E5" s="41">
        <f>SUM(York!I26:I34)</f>
        <v>1</v>
      </c>
      <c r="F5" s="43">
        <f>SUM(C5+(E5/2))/(C5+D5+E5)</f>
        <v>0.61111111111111116</v>
      </c>
      <c r="G5" s="44">
        <f>SUM(York!D26:D34)</f>
        <v>156</v>
      </c>
      <c r="H5" s="44">
        <f>SUM(York!E26:E34)</f>
        <v>108</v>
      </c>
      <c r="I5" s="45">
        <f t="shared" ref="I5" si="12">G5/B5</f>
        <v>17.333333333333332</v>
      </c>
      <c r="J5" s="45">
        <f t="shared" ref="J5" si="13">H5/B5</f>
        <v>12</v>
      </c>
      <c r="K5" s="46">
        <f t="shared" ref="K5" si="14">I5-J5</f>
        <v>5.3333333333333321</v>
      </c>
      <c r="L5" s="43">
        <f t="shared" ref="L5" si="15">(G5)/(G5+H5)</f>
        <v>0.59090909090909094</v>
      </c>
      <c r="M5" s="47" t="s">
        <v>22</v>
      </c>
    </row>
    <row r="6" spans="1:22" ht="14.25" customHeight="1" x14ac:dyDescent="0.2">
      <c r="A6" s="41">
        <v>1958</v>
      </c>
      <c r="B6" s="41">
        <f>C6+D6+E6</f>
        <v>9</v>
      </c>
      <c r="C6" s="41">
        <f>SUM(York!G35:G43)</f>
        <v>9</v>
      </c>
      <c r="D6" s="41">
        <f>SUM(York!H35:H43)</f>
        <v>0</v>
      </c>
      <c r="E6" s="41">
        <f>SUM(York!I35:I43)</f>
        <v>0</v>
      </c>
      <c r="F6" s="43">
        <f>SUM(C6+(E6/2))/(C6+D6+E6)</f>
        <v>1</v>
      </c>
      <c r="G6" s="44">
        <f>SUM(York!D35:D43)</f>
        <v>261</v>
      </c>
      <c r="H6" s="44">
        <f>SUM(York!E35:E43)</f>
        <v>47</v>
      </c>
      <c r="I6" s="45">
        <f t="shared" ref="I6" si="16">G6/B6</f>
        <v>29</v>
      </c>
      <c r="J6" s="45">
        <f t="shared" ref="J6" si="17">H6/B6</f>
        <v>5.2222222222222223</v>
      </c>
      <c r="K6" s="46">
        <f t="shared" ref="K6" si="18">I6-J6</f>
        <v>23.777777777777779</v>
      </c>
      <c r="L6" s="43">
        <f t="shared" ref="L6" si="19">(G6)/(G6+H6)</f>
        <v>0.84740259740259738</v>
      </c>
      <c r="M6" s="47" t="s">
        <v>22</v>
      </c>
    </row>
    <row r="7" spans="1:22" ht="14.25" customHeight="1" x14ac:dyDescent="0.2">
      <c r="A7" s="41">
        <v>1959</v>
      </c>
      <c r="B7" s="41">
        <f>C7+D7+E7</f>
        <v>9</v>
      </c>
      <c r="C7" s="41">
        <f>SUM(York!G44:G52)</f>
        <v>3</v>
      </c>
      <c r="D7" s="41">
        <f>SUM(York!H44:H52)</f>
        <v>5</v>
      </c>
      <c r="E7" s="41">
        <f>SUM(York!I44:I52)</f>
        <v>1</v>
      </c>
      <c r="F7" s="43">
        <f>SUM(C7+(E7/2))/(C7+D7+E7)</f>
        <v>0.3888888888888889</v>
      </c>
      <c r="G7" s="44">
        <f>SUM(York!D44:D52)</f>
        <v>80</v>
      </c>
      <c r="H7" s="44">
        <f>SUM(York!E44:E52)</f>
        <v>144</v>
      </c>
      <c r="I7" s="45">
        <f t="shared" ref="I7" si="20">G7/B7</f>
        <v>8.8888888888888893</v>
      </c>
      <c r="J7" s="45">
        <f t="shared" ref="J7" si="21">H7/B7</f>
        <v>16</v>
      </c>
      <c r="K7" s="46">
        <f t="shared" ref="K7" si="22">I7-J7</f>
        <v>-7.1111111111111107</v>
      </c>
      <c r="L7" s="43">
        <f t="shared" ref="L7" si="23">(G7)/(G7+H7)</f>
        <v>0.35714285714285715</v>
      </c>
      <c r="M7" s="47" t="s">
        <v>22</v>
      </c>
    </row>
    <row r="8" spans="1:22" ht="14.25" customHeight="1" x14ac:dyDescent="0.2">
      <c r="A8" s="41">
        <v>1960</v>
      </c>
      <c r="B8" s="41">
        <f>C8+D8+E8</f>
        <v>9</v>
      </c>
      <c r="C8" s="41">
        <f>SUM(York!G53:G61)</f>
        <v>3</v>
      </c>
      <c r="D8" s="41">
        <f>SUM(York!H53:H61)</f>
        <v>6</v>
      </c>
      <c r="E8" s="41">
        <f>SUM(York!I53:I61)</f>
        <v>0</v>
      </c>
      <c r="F8" s="43">
        <f>SUM(C8+(E8/2))/(C8+D8+E8)</f>
        <v>0.33333333333333331</v>
      </c>
      <c r="G8" s="44">
        <f>SUM(York!D53:D61)</f>
        <v>100</v>
      </c>
      <c r="H8" s="44">
        <f>SUM(York!E53:E61)</f>
        <v>155</v>
      </c>
      <c r="I8" s="45">
        <f t="shared" ref="I8" si="24">G8/B8</f>
        <v>11.111111111111111</v>
      </c>
      <c r="J8" s="45">
        <f t="shared" ref="J8" si="25">H8/B8</f>
        <v>17.222222222222221</v>
      </c>
      <c r="K8" s="46">
        <f t="shared" ref="K8" si="26">I8-J8</f>
        <v>-6.1111111111111107</v>
      </c>
      <c r="L8" s="43">
        <f t="shared" ref="L8" si="27">(G8)/(G8+H8)</f>
        <v>0.39215686274509803</v>
      </c>
      <c r="M8" s="47" t="s">
        <v>22</v>
      </c>
    </row>
    <row r="9" spans="1:22" ht="14.25" customHeight="1" x14ac:dyDescent="0.2">
      <c r="A9" s="41">
        <v>1961</v>
      </c>
      <c r="B9" s="41">
        <f>C9+D9+E9</f>
        <v>9</v>
      </c>
      <c r="C9" s="41">
        <f>SUM(York!G62:G70)</f>
        <v>4</v>
      </c>
      <c r="D9" s="41">
        <f>SUM(York!H62:H70)</f>
        <v>5</v>
      </c>
      <c r="E9" s="41">
        <f>SUM(York!I62:I70)</f>
        <v>0</v>
      </c>
      <c r="F9" s="43">
        <f>SUM(C9+(E9/2))/(C9+D9+E9)</f>
        <v>0.44444444444444442</v>
      </c>
      <c r="G9" s="44">
        <f>SUM(York!D62:D70)</f>
        <v>72</v>
      </c>
      <c r="H9" s="44">
        <f>SUM(York!E62:E70)</f>
        <v>146</v>
      </c>
      <c r="I9" s="45">
        <f t="shared" ref="I9" si="28">G9/B9</f>
        <v>8</v>
      </c>
      <c r="J9" s="45">
        <f t="shared" ref="J9" si="29">H9/B9</f>
        <v>16.222222222222221</v>
      </c>
      <c r="K9" s="46">
        <f t="shared" ref="K9" si="30">I9-J9</f>
        <v>-8.2222222222222214</v>
      </c>
      <c r="L9" s="43">
        <f t="shared" ref="L9" si="31">(G9)/(G9+H9)</f>
        <v>0.33027522935779818</v>
      </c>
      <c r="M9" s="47" t="s">
        <v>22</v>
      </c>
    </row>
    <row r="10" spans="1:22" ht="14.25" customHeight="1" x14ac:dyDescent="0.2">
      <c r="A10" s="41">
        <v>1962</v>
      </c>
      <c r="B10" s="41">
        <f>C10+D10+E10</f>
        <v>10</v>
      </c>
      <c r="C10" s="41">
        <f>SUM(York!G71:G80)</f>
        <v>5</v>
      </c>
      <c r="D10" s="41">
        <f>SUM(York!H71:H80)</f>
        <v>5</v>
      </c>
      <c r="E10" s="41">
        <f>SUM(York!I71:I80)</f>
        <v>0</v>
      </c>
      <c r="F10" s="43">
        <f>SUM(C10+(E10/2))/(C10+D10+E10)</f>
        <v>0.5</v>
      </c>
      <c r="G10" s="44">
        <f>SUM(York!D71:D80)</f>
        <v>92</v>
      </c>
      <c r="H10" s="44">
        <f>SUM(York!E71:E80)</f>
        <v>146</v>
      </c>
      <c r="I10" s="45">
        <f t="shared" ref="I10" si="32">G10/B10</f>
        <v>9.1999999999999993</v>
      </c>
      <c r="J10" s="45">
        <f t="shared" ref="J10" si="33">H10/B10</f>
        <v>14.6</v>
      </c>
      <c r="K10" s="46">
        <f t="shared" ref="K10" si="34">I10-J10</f>
        <v>-5.4</v>
      </c>
      <c r="L10" s="43">
        <f t="shared" ref="L10" si="35">(G10)/(G10+H10)</f>
        <v>0.38655462184873951</v>
      </c>
      <c r="M10" s="47" t="s">
        <v>53</v>
      </c>
    </row>
    <row r="11" spans="1:22" ht="14.25" customHeight="1" x14ac:dyDescent="0.2">
      <c r="A11" s="41">
        <v>1963</v>
      </c>
      <c r="B11" s="41">
        <f>C11+D11+E11</f>
        <v>10</v>
      </c>
      <c r="C11" s="41">
        <f>SUM(York!G81:G90)</f>
        <v>4</v>
      </c>
      <c r="D11" s="41">
        <f>SUM(York!H81:H90)</f>
        <v>6</v>
      </c>
      <c r="E11" s="41">
        <f>SUM(York!I81:I90)</f>
        <v>0</v>
      </c>
      <c r="F11" s="43">
        <f>SUM(C11+(E11/2))/(C11+D11+E11)</f>
        <v>0.4</v>
      </c>
      <c r="G11" s="44">
        <f>SUM(York!D81:D90)</f>
        <v>156</v>
      </c>
      <c r="H11" s="44">
        <f>SUM(York!E81:E90)</f>
        <v>173</v>
      </c>
      <c r="I11" s="45">
        <f t="shared" ref="I11" si="36">G11/B11</f>
        <v>15.6</v>
      </c>
      <c r="J11" s="45">
        <f t="shared" ref="J11" si="37">H11/B11</f>
        <v>17.3</v>
      </c>
      <c r="K11" s="46">
        <f t="shared" ref="K11" si="38">I11-J11</f>
        <v>-1.7000000000000011</v>
      </c>
      <c r="L11" s="43">
        <f t="shared" ref="L11" si="39">(G11)/(G11+H11)</f>
        <v>0.47416413373860183</v>
      </c>
      <c r="M11" s="47" t="s">
        <v>53</v>
      </c>
    </row>
    <row r="12" spans="1:22" ht="14.25" customHeight="1" x14ac:dyDescent="0.2">
      <c r="A12" s="41">
        <v>1964</v>
      </c>
      <c r="B12" s="41">
        <f>C12+D12+E12</f>
        <v>10</v>
      </c>
      <c r="C12" s="41">
        <f>SUM(York!G91:G100)</f>
        <v>4</v>
      </c>
      <c r="D12" s="41">
        <f>SUM(York!H91:H100)</f>
        <v>5</v>
      </c>
      <c r="E12" s="41">
        <f>SUM(York!I91:I100)</f>
        <v>1</v>
      </c>
      <c r="F12" s="43">
        <f>SUM(C12+(E12/2))/(C12+D12+E12)</f>
        <v>0.45</v>
      </c>
      <c r="G12" s="44">
        <f>SUM(York!D91:D100)</f>
        <v>143</v>
      </c>
      <c r="H12" s="44">
        <f>SUM(York!E91:E100)</f>
        <v>132</v>
      </c>
      <c r="I12" s="45">
        <f t="shared" ref="I12" si="40">G12/B12</f>
        <v>14.3</v>
      </c>
      <c r="J12" s="45">
        <f t="shared" ref="J12" si="41">H12/B12</f>
        <v>13.2</v>
      </c>
      <c r="K12" s="46">
        <f t="shared" ref="K12" si="42">I12-J12</f>
        <v>1.1000000000000014</v>
      </c>
      <c r="L12" s="43">
        <f t="shared" ref="L12" si="43">(G12)/(G12+H12)</f>
        <v>0.52</v>
      </c>
      <c r="M12" s="47" t="s">
        <v>53</v>
      </c>
    </row>
    <row r="13" spans="1:22" ht="14.25" customHeight="1" x14ac:dyDescent="0.2">
      <c r="A13" s="41">
        <v>1965</v>
      </c>
      <c r="B13" s="41">
        <f>C13+D13+E13</f>
        <v>10</v>
      </c>
      <c r="C13" s="41">
        <f>SUM(York!G101:G110)</f>
        <v>4</v>
      </c>
      <c r="D13" s="41">
        <f>SUM(York!H101:H110)</f>
        <v>4</v>
      </c>
      <c r="E13" s="41">
        <f>SUM(York!I101:I110)</f>
        <v>2</v>
      </c>
      <c r="F13" s="43">
        <f>SUM(C13+(E13/2))/(C13+D13+E13)</f>
        <v>0.5</v>
      </c>
      <c r="G13" s="44">
        <f>SUM(York!D101:D110)</f>
        <v>156</v>
      </c>
      <c r="H13" s="44">
        <f>SUM(York!E101:E110)</f>
        <v>141</v>
      </c>
      <c r="I13" s="45">
        <f t="shared" ref="I13" si="44">G13/B13</f>
        <v>15.6</v>
      </c>
      <c r="J13" s="45">
        <f t="shared" ref="J13" si="45">H13/B13</f>
        <v>14.1</v>
      </c>
      <c r="K13" s="46">
        <f t="shared" ref="K13" si="46">I13-J13</f>
        <v>1.5</v>
      </c>
      <c r="L13" s="43">
        <f t="shared" ref="L13" si="47">(G13)/(G13+H13)</f>
        <v>0.5252525252525253</v>
      </c>
      <c r="M13" s="47" t="s">
        <v>53</v>
      </c>
    </row>
    <row r="14" spans="1:22" ht="14.25" customHeight="1" x14ac:dyDescent="0.2">
      <c r="A14" s="41">
        <v>1966</v>
      </c>
      <c r="B14" s="41">
        <f>C14+D14+E14</f>
        <v>10</v>
      </c>
      <c r="C14" s="41">
        <f>SUM(York!G111:G120)</f>
        <v>4</v>
      </c>
      <c r="D14" s="41">
        <f>SUM(York!H111:H120)</f>
        <v>4</v>
      </c>
      <c r="E14" s="41">
        <f>SUM(York!I111:I120)</f>
        <v>2</v>
      </c>
      <c r="F14" s="43">
        <f>SUM(C14+(E14/2))/(C14+D14+E14)</f>
        <v>0.5</v>
      </c>
      <c r="G14" s="44">
        <f>SUM(York!D111:D120)</f>
        <v>189</v>
      </c>
      <c r="H14" s="44">
        <f>SUM(York!E111:E120)</f>
        <v>167</v>
      </c>
      <c r="I14" s="45">
        <f t="shared" ref="I14" si="48">G14/B14</f>
        <v>18.899999999999999</v>
      </c>
      <c r="J14" s="45">
        <f t="shared" ref="J14" si="49">H14/B14</f>
        <v>16.7</v>
      </c>
      <c r="K14" s="46">
        <f t="shared" ref="K14" si="50">I14-J14</f>
        <v>2.1999999999999993</v>
      </c>
      <c r="L14" s="43">
        <f t="shared" ref="L14" si="51">(G14)/(G14+H14)</f>
        <v>0.5308988764044944</v>
      </c>
      <c r="M14" s="47" t="s">
        <v>53</v>
      </c>
    </row>
    <row r="15" spans="1:22" ht="14.25" customHeight="1" x14ac:dyDescent="0.2">
      <c r="A15" s="41">
        <v>1967</v>
      </c>
      <c r="B15" s="41">
        <f>C15+D15+E15</f>
        <v>10</v>
      </c>
      <c r="C15" s="41">
        <f>SUM(York!G121:G130)</f>
        <v>6</v>
      </c>
      <c r="D15" s="41">
        <f>SUM(York!H121:H130)</f>
        <v>4</v>
      </c>
      <c r="E15" s="41">
        <f>SUM(York!I121:I130)</f>
        <v>0</v>
      </c>
      <c r="F15" s="43">
        <f>SUM(C15+(E15/2))/(C15+D15+E15)</f>
        <v>0.6</v>
      </c>
      <c r="G15" s="44">
        <f>SUM(York!D121:D130)</f>
        <v>250</v>
      </c>
      <c r="H15" s="44">
        <f>SUM(York!E121:E130)</f>
        <v>229</v>
      </c>
      <c r="I15" s="45">
        <f t="shared" ref="I15" si="52">G15/B15</f>
        <v>25</v>
      </c>
      <c r="J15" s="45">
        <f t="shared" ref="J15" si="53">H15/B15</f>
        <v>22.9</v>
      </c>
      <c r="K15" s="46">
        <f t="shared" ref="K15" si="54">I15-J15</f>
        <v>2.1000000000000014</v>
      </c>
      <c r="L15" s="43">
        <f t="shared" ref="L15" si="55">(G15)/(G15+H15)</f>
        <v>0.52192066805845516</v>
      </c>
      <c r="M15" s="47" t="s">
        <v>53</v>
      </c>
    </row>
    <row r="16" spans="1:22" ht="14.25" customHeight="1" x14ac:dyDescent="0.2">
      <c r="A16" s="41">
        <v>1968</v>
      </c>
      <c r="B16" s="41">
        <f>C16+D16+E16</f>
        <v>10</v>
      </c>
      <c r="C16" s="41">
        <f>SUM(York!G131:G140)</f>
        <v>2</v>
      </c>
      <c r="D16" s="41">
        <f>SUM(York!H131:H140)</f>
        <v>6</v>
      </c>
      <c r="E16" s="41">
        <f>SUM(York!I131:I140)</f>
        <v>2</v>
      </c>
      <c r="F16" s="43">
        <f>SUM(C16+(E16/2))/(C16+D16+E16)</f>
        <v>0.3</v>
      </c>
      <c r="G16" s="44">
        <f>SUM(York!D131:D140)</f>
        <v>66</v>
      </c>
      <c r="H16" s="44">
        <f>SUM(York!E131:E140)</f>
        <v>135</v>
      </c>
      <c r="I16" s="45">
        <f t="shared" ref="I16" si="56">G16/B16</f>
        <v>6.6</v>
      </c>
      <c r="J16" s="45">
        <f t="shared" ref="J16" si="57">H16/B16</f>
        <v>13.5</v>
      </c>
      <c r="K16" s="46">
        <f t="shared" ref="K16" si="58">I16-J16</f>
        <v>-6.9</v>
      </c>
      <c r="L16" s="43">
        <f t="shared" ref="L16" si="59">(G16)/(G16+H16)</f>
        <v>0.32835820895522388</v>
      </c>
      <c r="M16" s="47" t="s">
        <v>53</v>
      </c>
    </row>
    <row r="17" spans="1:13" ht="14.25" customHeight="1" x14ac:dyDescent="0.2">
      <c r="A17" s="41">
        <v>1969</v>
      </c>
      <c r="B17" s="41">
        <f>C17+D17+E17</f>
        <v>10</v>
      </c>
      <c r="C17" s="41">
        <f>SUM(York!G141:G150)</f>
        <v>2</v>
      </c>
      <c r="D17" s="41">
        <f>SUM(York!H141:H150)</f>
        <v>8</v>
      </c>
      <c r="E17" s="41">
        <f>SUM(York!I141:I150)</f>
        <v>0</v>
      </c>
      <c r="F17" s="43">
        <f>SUM(C17+(E17/2))/(C17+D17+E17)</f>
        <v>0.2</v>
      </c>
      <c r="G17" s="44">
        <f>SUM(York!D141:D150)</f>
        <v>61</v>
      </c>
      <c r="H17" s="44">
        <f>SUM(York!E141:E150)</f>
        <v>198</v>
      </c>
      <c r="I17" s="45">
        <f t="shared" ref="I17" si="60">G17/B17</f>
        <v>6.1</v>
      </c>
      <c r="J17" s="45">
        <f t="shared" ref="J17" si="61">H17/B17</f>
        <v>19.8</v>
      </c>
      <c r="K17" s="46">
        <f t="shared" ref="K17" si="62">I17-J17</f>
        <v>-13.700000000000001</v>
      </c>
      <c r="L17" s="43">
        <f t="shared" ref="L17" si="63">(G17)/(G17+H17)</f>
        <v>0.23552123552123552</v>
      </c>
      <c r="M17" s="47" t="s">
        <v>68</v>
      </c>
    </row>
    <row r="18" spans="1:13" ht="14.25" customHeight="1" x14ac:dyDescent="0.2">
      <c r="A18" s="41">
        <v>1970</v>
      </c>
      <c r="B18" s="41">
        <f>C18+D18+E18</f>
        <v>10</v>
      </c>
      <c r="C18" s="41">
        <f>SUM(York!G151:G160)</f>
        <v>3</v>
      </c>
      <c r="D18" s="41">
        <f>SUM(York!H151:H160)</f>
        <v>7</v>
      </c>
      <c r="E18" s="41">
        <f>SUM(York!I151:I160)</f>
        <v>0</v>
      </c>
      <c r="F18" s="43">
        <f>SUM(C18+(E18/2))/(C18+D18+E18)</f>
        <v>0.3</v>
      </c>
      <c r="G18" s="44">
        <f>SUM(York!D151:D160)</f>
        <v>85</v>
      </c>
      <c r="H18" s="44">
        <f>SUM(York!E151:E160)</f>
        <v>218</v>
      </c>
      <c r="I18" s="45">
        <f t="shared" ref="I18" si="64">G18/B18</f>
        <v>8.5</v>
      </c>
      <c r="J18" s="45">
        <f t="shared" ref="J18" si="65">H18/B18</f>
        <v>21.8</v>
      </c>
      <c r="K18" s="46">
        <f t="shared" ref="K18" si="66">I18-J18</f>
        <v>-13.3</v>
      </c>
      <c r="L18" s="43">
        <f t="shared" ref="L18" si="67">(G18)/(G18+H18)</f>
        <v>0.28052805280528054</v>
      </c>
      <c r="M18" s="47" t="s">
        <v>68</v>
      </c>
    </row>
    <row r="19" spans="1:13" ht="14.25" customHeight="1" x14ac:dyDescent="0.2">
      <c r="A19" s="41">
        <v>1971</v>
      </c>
      <c r="B19" s="41">
        <f>C19+D19+E19</f>
        <v>10</v>
      </c>
      <c r="C19" s="41">
        <f>SUM(York!G161:G170)</f>
        <v>8</v>
      </c>
      <c r="D19" s="41">
        <f>SUM(York!H161:H170)</f>
        <v>2</v>
      </c>
      <c r="E19" s="41">
        <f>SUM(York!I161:I170)</f>
        <v>0</v>
      </c>
      <c r="F19" s="43">
        <f>SUM(C19+(E19/2))/(C19+D19+E19)</f>
        <v>0.8</v>
      </c>
      <c r="G19" s="44">
        <f>SUM(York!D161:D170)</f>
        <v>114</v>
      </c>
      <c r="H19" s="44">
        <f>SUM(York!E161:E170)</f>
        <v>49</v>
      </c>
      <c r="I19" s="45">
        <f t="shared" ref="I19" si="68">G19/B19</f>
        <v>11.4</v>
      </c>
      <c r="J19" s="45">
        <f t="shared" ref="J19" si="69">H19/B19</f>
        <v>4.9000000000000004</v>
      </c>
      <c r="K19" s="46">
        <f t="shared" ref="K19" si="70">I19-J19</f>
        <v>6.5</v>
      </c>
      <c r="L19" s="43">
        <f t="shared" ref="L19" si="71">(G19)/(G19+H19)</f>
        <v>0.69938650306748462</v>
      </c>
      <c r="M19" s="47" t="s">
        <v>68</v>
      </c>
    </row>
    <row r="20" spans="1:13" ht="14.25" customHeight="1" x14ac:dyDescent="0.2">
      <c r="A20" s="41">
        <v>1972</v>
      </c>
      <c r="B20" s="41">
        <f>C20+D20+E20</f>
        <v>10</v>
      </c>
      <c r="C20" s="41">
        <f>SUM(York!G171:G180)</f>
        <v>4</v>
      </c>
      <c r="D20" s="41">
        <f>SUM(York!H171:H180)</f>
        <v>6</v>
      </c>
      <c r="E20" s="41">
        <f>SUM(York!I171:I180)</f>
        <v>0</v>
      </c>
      <c r="F20" s="43">
        <f>SUM(C20+(E20/2))/(C20+D20+E20)</f>
        <v>0.4</v>
      </c>
      <c r="G20" s="44">
        <f>SUM(York!D171:D180)</f>
        <v>97</v>
      </c>
      <c r="H20" s="44">
        <f>SUM(York!E171:E180)</f>
        <v>154</v>
      </c>
      <c r="I20" s="45">
        <f t="shared" ref="I20" si="72">G20/B20</f>
        <v>9.6999999999999993</v>
      </c>
      <c r="J20" s="45">
        <f t="shared" ref="J20" si="73">H20/B20</f>
        <v>15.4</v>
      </c>
      <c r="K20" s="46">
        <f t="shared" ref="K20" si="74">I20-J20</f>
        <v>-5.7000000000000011</v>
      </c>
      <c r="L20" s="43">
        <f t="shared" ref="L20" si="75">(G20)/(G20+H20)</f>
        <v>0.38645418326693226</v>
      </c>
      <c r="M20" s="47" t="s">
        <v>68</v>
      </c>
    </row>
    <row r="21" spans="1:13" ht="14.25" customHeight="1" x14ac:dyDescent="0.2">
      <c r="A21" s="41">
        <v>1973</v>
      </c>
      <c r="B21" s="41">
        <f>C21+D21+E21</f>
        <v>10</v>
      </c>
      <c r="C21" s="41">
        <f>SUM(York!G181:G190)</f>
        <v>6</v>
      </c>
      <c r="D21" s="41">
        <f>SUM(York!H181:H190)</f>
        <v>4</v>
      </c>
      <c r="E21" s="41">
        <f>SUM(York!I181:I190)</f>
        <v>0</v>
      </c>
      <c r="F21" s="43">
        <f>SUM(C21+(E21/2))/(C21+D21+E21)</f>
        <v>0.6</v>
      </c>
      <c r="G21" s="44">
        <f>SUM(York!D181:D190)</f>
        <v>97</v>
      </c>
      <c r="H21" s="44">
        <f>SUM(York!E181:E190)</f>
        <v>117</v>
      </c>
      <c r="I21" s="45">
        <f t="shared" ref="I21" si="76">G21/B21</f>
        <v>9.6999999999999993</v>
      </c>
      <c r="J21" s="45">
        <f t="shared" ref="J21" si="77">H21/B21</f>
        <v>11.7</v>
      </c>
      <c r="K21" s="46">
        <f t="shared" ref="K21" si="78">I21-J21</f>
        <v>-2</v>
      </c>
      <c r="L21" s="43">
        <f t="shared" ref="L21" si="79">(G21)/(G21+H21)</f>
        <v>0.45327102803738317</v>
      </c>
      <c r="M21" s="47" t="s">
        <v>68</v>
      </c>
    </row>
    <row r="22" spans="1:13" ht="14.25" customHeight="1" x14ac:dyDescent="0.2">
      <c r="A22" s="41">
        <v>1974</v>
      </c>
      <c r="B22" s="41">
        <f>C22+D22+E22</f>
        <v>10</v>
      </c>
      <c r="C22" s="41">
        <f>SUM(York!G191:G200)</f>
        <v>4</v>
      </c>
      <c r="D22" s="41">
        <f>SUM(York!H191:H200)</f>
        <v>5</v>
      </c>
      <c r="E22" s="41">
        <f>SUM(York!I191:I200)</f>
        <v>1</v>
      </c>
      <c r="F22" s="43">
        <f>SUM(C22+(E22/2))/(C22+D22+E22)</f>
        <v>0.45</v>
      </c>
      <c r="G22" s="44">
        <f>SUM(York!D191:D200)</f>
        <v>135</v>
      </c>
      <c r="H22" s="44">
        <f>SUM(York!E191:E200)</f>
        <v>142</v>
      </c>
      <c r="I22" s="45">
        <f t="shared" ref="I22" si="80">G22/B22</f>
        <v>13.5</v>
      </c>
      <c r="J22" s="45">
        <f t="shared" ref="J22" si="81">H22/B22</f>
        <v>14.2</v>
      </c>
      <c r="K22" s="46">
        <f t="shared" ref="K22" si="82">I22-J22</f>
        <v>-0.69999999999999929</v>
      </c>
      <c r="L22" s="43">
        <f t="shared" ref="L22" si="83">(G22)/(G22+H22)</f>
        <v>0.48736462093862815</v>
      </c>
      <c r="M22" s="47" t="s">
        <v>68</v>
      </c>
    </row>
    <row r="23" spans="1:13" ht="14.25" customHeight="1" x14ac:dyDescent="0.2">
      <c r="A23" s="41">
        <v>1975</v>
      </c>
      <c r="B23" s="41">
        <f>C23+D23+E23</f>
        <v>10</v>
      </c>
      <c r="C23" s="41">
        <f>SUM(York!G201:G210)</f>
        <v>4</v>
      </c>
      <c r="D23" s="41">
        <f>SUM(York!H201:H210)</f>
        <v>5</v>
      </c>
      <c r="E23" s="41">
        <f>SUM(York!I201:I210)</f>
        <v>1</v>
      </c>
      <c r="F23" s="43">
        <f>SUM(C23+(E23/2))/(C23+D23+E23)</f>
        <v>0.45</v>
      </c>
      <c r="G23" s="44">
        <f>SUM(York!D201:D210)</f>
        <v>113</v>
      </c>
      <c r="H23" s="44">
        <f>SUM(York!E201:E210)</f>
        <v>133</v>
      </c>
      <c r="I23" s="45">
        <f t="shared" ref="I23" si="84">G23/B23</f>
        <v>11.3</v>
      </c>
      <c r="J23" s="45">
        <f t="shared" ref="J23" si="85">H23/B23</f>
        <v>13.3</v>
      </c>
      <c r="K23" s="46">
        <f t="shared" ref="K23" si="86">I23-J23</f>
        <v>-2</v>
      </c>
      <c r="L23" s="43">
        <f t="shared" ref="L23" si="87">(G23)/(G23+H23)</f>
        <v>0.45934959349593496</v>
      </c>
      <c r="M23" s="47" t="s">
        <v>68</v>
      </c>
    </row>
    <row r="24" spans="1:13" ht="14.25" customHeight="1" x14ac:dyDescent="0.2">
      <c r="A24" s="41">
        <v>1976</v>
      </c>
      <c r="B24" s="41">
        <f>C24+D24+E24</f>
        <v>9</v>
      </c>
      <c r="C24" s="41">
        <f>SUM(York!G211:G219)</f>
        <v>6</v>
      </c>
      <c r="D24" s="41">
        <f>SUM(York!H211:H219)</f>
        <v>2</v>
      </c>
      <c r="E24" s="41">
        <f>SUM(York!I211:I219)</f>
        <v>1</v>
      </c>
      <c r="F24" s="43">
        <f>SUM(C24+(E24/2))/(C24+D24+E24)</f>
        <v>0.72222222222222221</v>
      </c>
      <c r="G24" s="44">
        <f>SUM(York!D211:D219)</f>
        <v>197</v>
      </c>
      <c r="H24" s="44">
        <f>SUM(York!E211:E219)</f>
        <v>73</v>
      </c>
      <c r="I24" s="45">
        <f t="shared" ref="I24" si="88">G24/B24</f>
        <v>21.888888888888889</v>
      </c>
      <c r="J24" s="45">
        <f t="shared" ref="J24" si="89">H24/B24</f>
        <v>8.1111111111111107</v>
      </c>
      <c r="K24" s="46">
        <f t="shared" ref="K24" si="90">I24-J24</f>
        <v>13.777777777777779</v>
      </c>
      <c r="L24" s="43">
        <f t="shared" ref="L24" si="91">(G24)/(G24+H24)</f>
        <v>0.72962962962962963</v>
      </c>
      <c r="M24" s="47" t="s">
        <v>81</v>
      </c>
    </row>
    <row r="25" spans="1:13" ht="14.25" customHeight="1" x14ac:dyDescent="0.2">
      <c r="A25" s="41">
        <v>1977</v>
      </c>
      <c r="B25" s="41">
        <f>C25+D25+E25</f>
        <v>10</v>
      </c>
      <c r="C25" s="41">
        <f>SUM(York!G220:G229)</f>
        <v>1</v>
      </c>
      <c r="D25" s="41">
        <f>SUM(York!H220:H229)</f>
        <v>7</v>
      </c>
      <c r="E25" s="41">
        <f>SUM(York!I220:I229)</f>
        <v>2</v>
      </c>
      <c r="F25" s="43">
        <f>SUM(C25+(E25/2))/(C25+D25+E25)</f>
        <v>0.2</v>
      </c>
      <c r="G25" s="44">
        <f>SUM(York!D220:D229)</f>
        <v>102</v>
      </c>
      <c r="H25" s="44">
        <f>SUM(York!E220:E229)</f>
        <v>186</v>
      </c>
      <c r="I25" s="45">
        <f t="shared" ref="I25" si="92">G25/B25</f>
        <v>10.199999999999999</v>
      </c>
      <c r="J25" s="45">
        <f t="shared" ref="J25" si="93">H25/B25</f>
        <v>18.600000000000001</v>
      </c>
      <c r="K25" s="46">
        <f t="shared" ref="K25" si="94">I25-J25</f>
        <v>-8.4000000000000021</v>
      </c>
      <c r="L25" s="43">
        <f t="shared" ref="L25" si="95">(G25)/(G25+H25)</f>
        <v>0.35416666666666669</v>
      </c>
      <c r="M25" s="47" t="s">
        <v>81</v>
      </c>
    </row>
    <row r="26" spans="1:13" ht="14.25" customHeight="1" x14ac:dyDescent="0.2">
      <c r="A26" s="41">
        <v>1978</v>
      </c>
      <c r="B26" s="41">
        <f>C26+D26+E26</f>
        <v>10</v>
      </c>
      <c r="C26" s="41">
        <f>SUM(York!G230:G239)</f>
        <v>5</v>
      </c>
      <c r="D26" s="41">
        <f>SUM(York!H230:H239)</f>
        <v>3</v>
      </c>
      <c r="E26" s="41">
        <f>SUM(York!I230:I239)</f>
        <v>2</v>
      </c>
      <c r="F26" s="43">
        <f>SUM(C26+(E26/2))/(C26+D26+E26)</f>
        <v>0.6</v>
      </c>
      <c r="G26" s="44">
        <f>SUM(York!D230:D239)</f>
        <v>162</v>
      </c>
      <c r="H26" s="44">
        <f>SUM(York!E230:E239)</f>
        <v>123</v>
      </c>
      <c r="I26" s="45">
        <f t="shared" ref="I26" si="96">G26/B26</f>
        <v>16.2</v>
      </c>
      <c r="J26" s="45">
        <f t="shared" ref="J26" si="97">H26/B26</f>
        <v>12.3</v>
      </c>
      <c r="K26" s="46">
        <f t="shared" ref="K26" si="98">I26-J26</f>
        <v>3.8999999999999986</v>
      </c>
      <c r="L26" s="43">
        <f t="shared" ref="L26" si="99">(G26)/(G26+H26)</f>
        <v>0.56842105263157894</v>
      </c>
      <c r="M26" s="47" t="s">
        <v>81</v>
      </c>
    </row>
    <row r="27" spans="1:13" ht="14.25" customHeight="1" x14ac:dyDescent="0.2">
      <c r="A27" s="41">
        <v>1979</v>
      </c>
      <c r="B27" s="41">
        <f>C27+D27+E27</f>
        <v>12</v>
      </c>
      <c r="C27" s="41">
        <f>SUM(York!G240:G251)</f>
        <v>10</v>
      </c>
      <c r="D27" s="41">
        <f>SUM(York!H240:H251)</f>
        <v>2</v>
      </c>
      <c r="E27" s="41">
        <f>SUM(York!I240:I251)</f>
        <v>0</v>
      </c>
      <c r="F27" s="43">
        <f>SUM(C27+(E27/2))/(C27+D27+E27)</f>
        <v>0.83333333333333337</v>
      </c>
      <c r="G27" s="44">
        <f>SUM(York!D240:D251)</f>
        <v>289</v>
      </c>
      <c r="H27" s="44">
        <f>SUM(York!E240:E251)</f>
        <v>101</v>
      </c>
      <c r="I27" s="45">
        <f t="shared" ref="I27" si="100">G27/B27</f>
        <v>24.083333333333332</v>
      </c>
      <c r="J27" s="45">
        <f t="shared" ref="J27" si="101">H27/B27</f>
        <v>8.4166666666666661</v>
      </c>
      <c r="K27" s="46">
        <f t="shared" ref="K27" si="102">I27-J27</f>
        <v>15.666666666666666</v>
      </c>
      <c r="L27" s="43">
        <f t="shared" ref="L27" si="103">(G27)/(G27+H27)</f>
        <v>0.74102564102564106</v>
      </c>
      <c r="M27" s="47" t="s">
        <v>81</v>
      </c>
    </row>
    <row r="28" spans="1:13" ht="14.25" customHeight="1" x14ac:dyDescent="0.2">
      <c r="A28" s="41">
        <v>1980</v>
      </c>
      <c r="B28" s="41">
        <f>C28+D28+E28</f>
        <v>10</v>
      </c>
      <c r="C28" s="41">
        <f>SUM(York!G252:G261)</f>
        <v>6</v>
      </c>
      <c r="D28" s="41">
        <f>SUM(York!H252:H261)</f>
        <v>4</v>
      </c>
      <c r="E28" s="41">
        <f>SUM(York!I252:I261)</f>
        <v>0</v>
      </c>
      <c r="F28" s="43">
        <f>SUM(C28+(E28/2))/(C28+D28+E28)</f>
        <v>0.6</v>
      </c>
      <c r="G28" s="44">
        <f>SUM(York!D252:D261)</f>
        <v>144</v>
      </c>
      <c r="H28" s="44">
        <f>SUM(York!E252:E261)</f>
        <v>120</v>
      </c>
      <c r="I28" s="45">
        <f t="shared" ref="I28" si="104">G28/B28</f>
        <v>14.4</v>
      </c>
      <c r="J28" s="45">
        <f t="shared" ref="J28" si="105">H28/B28</f>
        <v>12</v>
      </c>
      <c r="K28" s="46">
        <f t="shared" ref="K28" si="106">I28-J28</f>
        <v>2.4000000000000004</v>
      </c>
      <c r="L28" s="43">
        <f t="shared" ref="L28" si="107">(G28)/(G28+H28)</f>
        <v>0.54545454545454541</v>
      </c>
      <c r="M28" s="47" t="s">
        <v>81</v>
      </c>
    </row>
    <row r="29" spans="1:13" ht="14.25" customHeight="1" x14ac:dyDescent="0.2">
      <c r="A29" s="41">
        <v>1981</v>
      </c>
      <c r="B29" s="41">
        <f>C29+D29+E29</f>
        <v>10</v>
      </c>
      <c r="C29" s="41">
        <f>SUM(York!G262:G271)</f>
        <v>4</v>
      </c>
      <c r="D29" s="41">
        <f>SUM(York!H262:H271)</f>
        <v>6</v>
      </c>
      <c r="E29" s="41">
        <f>SUM(York!I262:I271)</f>
        <v>0</v>
      </c>
      <c r="F29" s="43">
        <f>SUM(C29+(E29/2))/(C29+D29+E29)</f>
        <v>0.4</v>
      </c>
      <c r="G29" s="44">
        <f>SUM(York!D262:D271)</f>
        <v>136</v>
      </c>
      <c r="H29" s="44">
        <f>SUM(York!E262:E271)</f>
        <v>197</v>
      </c>
      <c r="I29" s="45">
        <f t="shared" ref="I29" si="108">G29/B29</f>
        <v>13.6</v>
      </c>
      <c r="J29" s="45">
        <f t="shared" ref="J29" si="109">H29/B29</f>
        <v>19.7</v>
      </c>
      <c r="K29" s="46">
        <f t="shared" ref="K29" si="110">I29-J29</f>
        <v>-6.1</v>
      </c>
      <c r="L29" s="43">
        <f t="shared" ref="L29" si="111">(G29)/(G29+H29)</f>
        <v>0.40840840840840842</v>
      </c>
      <c r="M29" s="47" t="s">
        <v>99</v>
      </c>
    </row>
    <row r="30" spans="1:13" ht="14.25" customHeight="1" x14ac:dyDescent="0.2">
      <c r="A30" s="41">
        <v>1982</v>
      </c>
      <c r="B30" s="41">
        <f>C30+D30+E30</f>
        <v>10</v>
      </c>
      <c r="C30" s="41">
        <f>SUM(York!G272:G281)</f>
        <v>6</v>
      </c>
      <c r="D30" s="41">
        <f>SUM(York!H272:H281)</f>
        <v>3</v>
      </c>
      <c r="E30" s="41">
        <f>SUM(York!I272:I281)</f>
        <v>1</v>
      </c>
      <c r="F30" s="43">
        <f>SUM(C30+(E30/2))/(C30+D30+E30)</f>
        <v>0.65</v>
      </c>
      <c r="G30" s="44">
        <f>SUM(York!D272:D281)</f>
        <v>129</v>
      </c>
      <c r="H30" s="44">
        <f>SUM(York!E272:E281)</f>
        <v>91</v>
      </c>
      <c r="I30" s="45">
        <f t="shared" ref="I30" si="112">G30/B30</f>
        <v>12.9</v>
      </c>
      <c r="J30" s="45">
        <f t="shared" ref="J30" si="113">H30/B30</f>
        <v>9.1</v>
      </c>
      <c r="K30" s="46">
        <f t="shared" ref="K30" si="114">I30-J30</f>
        <v>3.8000000000000007</v>
      </c>
      <c r="L30" s="43">
        <f t="shared" ref="L30" si="115">(G30)/(G30+H30)</f>
        <v>0.58636363636363631</v>
      </c>
      <c r="M30" s="47" t="s">
        <v>100</v>
      </c>
    </row>
    <row r="31" spans="1:13" ht="14.25" customHeight="1" x14ac:dyDescent="0.2">
      <c r="A31" s="41">
        <v>1983</v>
      </c>
      <c r="B31" s="41">
        <f>C31+D31+E31</f>
        <v>10</v>
      </c>
      <c r="C31" s="41">
        <f>SUM(York!G282:G291)</f>
        <v>8</v>
      </c>
      <c r="D31" s="41">
        <f>SUM(York!H282:H291)</f>
        <v>2</v>
      </c>
      <c r="E31" s="41">
        <f>SUM(York!I282:I291)</f>
        <v>0</v>
      </c>
      <c r="F31" s="43">
        <f>SUM(C31+(E31/2))/(C31+D31+E31)</f>
        <v>0.8</v>
      </c>
      <c r="G31" s="44">
        <f>SUM(York!D282:D291)</f>
        <v>195</v>
      </c>
      <c r="H31" s="44">
        <f>SUM(York!E282:E291)</f>
        <v>109</v>
      </c>
      <c r="I31" s="45">
        <f t="shared" ref="I31" si="116">G31/B31</f>
        <v>19.5</v>
      </c>
      <c r="J31" s="45">
        <f t="shared" ref="J31" si="117">H31/B31</f>
        <v>10.9</v>
      </c>
      <c r="K31" s="46">
        <f t="shared" ref="K31" si="118">I31-J31</f>
        <v>8.6</v>
      </c>
      <c r="L31" s="43">
        <f t="shared" ref="L31" si="119">(G31)/(G31+H31)</f>
        <v>0.64144736842105265</v>
      </c>
      <c r="M31" s="47" t="s">
        <v>100</v>
      </c>
    </row>
    <row r="32" spans="1:13" ht="14.25" customHeight="1" x14ac:dyDescent="0.2">
      <c r="A32" s="41">
        <v>1984</v>
      </c>
      <c r="B32" s="41">
        <f>C32+D32+E32</f>
        <v>10</v>
      </c>
      <c r="C32" s="41">
        <f>SUM(York!G292:G301)</f>
        <v>6</v>
      </c>
      <c r="D32" s="41">
        <f>SUM(York!H292:H301)</f>
        <v>4</v>
      </c>
      <c r="E32" s="41">
        <f>SUM(York!I292:I301)</f>
        <v>0</v>
      </c>
      <c r="F32" s="43">
        <f>SUM(C32+(E32/2))/(C32+D32+E32)</f>
        <v>0.6</v>
      </c>
      <c r="G32" s="44">
        <f>SUM(York!D292:D301)</f>
        <v>123</v>
      </c>
      <c r="H32" s="44">
        <f>SUM(York!E292:E301)</f>
        <v>80</v>
      </c>
      <c r="I32" s="45">
        <f t="shared" ref="I32" si="120">G32/B32</f>
        <v>12.3</v>
      </c>
      <c r="J32" s="45">
        <f t="shared" ref="J32" si="121">H32/B32</f>
        <v>8</v>
      </c>
      <c r="K32" s="46">
        <f t="shared" ref="K32" si="122">I32-J32</f>
        <v>4.3000000000000007</v>
      </c>
      <c r="L32" s="43">
        <f t="shared" ref="L32" si="123">(G32)/(G32+H32)</f>
        <v>0.60591133004926112</v>
      </c>
      <c r="M32" s="47" t="s">
        <v>100</v>
      </c>
    </row>
    <row r="33" spans="1:13" ht="14.25" customHeight="1" x14ac:dyDescent="0.2">
      <c r="A33" s="41">
        <v>1985</v>
      </c>
      <c r="B33" s="41">
        <f>C33+D33+E33</f>
        <v>10</v>
      </c>
      <c r="C33" s="41">
        <f>SUM(York!G302:G311)</f>
        <v>6</v>
      </c>
      <c r="D33" s="41">
        <f>SUM(York!H302:H311)</f>
        <v>4</v>
      </c>
      <c r="E33" s="41">
        <f>SUM(York!I302:I311)</f>
        <v>0</v>
      </c>
      <c r="F33" s="43">
        <f>SUM(C33+(E33/2))/(C33+D33+E33)</f>
        <v>0.6</v>
      </c>
      <c r="G33" s="44">
        <f>SUM(York!D302:D311)</f>
        <v>112</v>
      </c>
      <c r="H33" s="44">
        <f>SUM(York!E302:E311)</f>
        <v>87</v>
      </c>
      <c r="I33" s="45">
        <f t="shared" ref="I33" si="124">G33/B33</f>
        <v>11.2</v>
      </c>
      <c r="J33" s="45">
        <f t="shared" ref="J33" si="125">H33/B33</f>
        <v>8.6999999999999993</v>
      </c>
      <c r="K33" s="46">
        <f t="shared" ref="K33" si="126">I33-J33</f>
        <v>2.5</v>
      </c>
      <c r="L33" s="43">
        <f t="shared" ref="L33" si="127">(G33)/(G33+H33)</f>
        <v>0.56281407035175879</v>
      </c>
      <c r="M33" s="47" t="s">
        <v>100</v>
      </c>
    </row>
    <row r="34" spans="1:13" ht="14.25" customHeight="1" x14ac:dyDescent="0.2">
      <c r="A34" s="41">
        <v>1986</v>
      </c>
      <c r="B34" s="41">
        <f>C34+D34+E34</f>
        <v>10</v>
      </c>
      <c r="C34" s="41">
        <f>SUM(York!G312:G321)</f>
        <v>5</v>
      </c>
      <c r="D34" s="41">
        <f>SUM(York!H312:H321)</f>
        <v>5</v>
      </c>
      <c r="E34" s="41">
        <f>SUM(York!I312:I321)</f>
        <v>0</v>
      </c>
      <c r="F34" s="43">
        <f>SUM(C34+(E34/2))/(C34+D34+E34)</f>
        <v>0.5</v>
      </c>
      <c r="G34" s="44">
        <f>SUM(York!D312:D321)</f>
        <v>164</v>
      </c>
      <c r="H34" s="44">
        <f>SUM(York!E312:E321)</f>
        <v>192</v>
      </c>
      <c r="I34" s="45">
        <f t="shared" ref="I34" si="128">G34/B34</f>
        <v>16.399999999999999</v>
      </c>
      <c r="J34" s="45">
        <f t="shared" ref="J34" si="129">H34/B34</f>
        <v>19.2</v>
      </c>
      <c r="K34" s="46">
        <f t="shared" ref="K34" si="130">I34-J34</f>
        <v>-2.8000000000000007</v>
      </c>
      <c r="L34" s="43">
        <f t="shared" ref="L34" si="131">(G34)/(G34+H34)</f>
        <v>0.4606741573033708</v>
      </c>
      <c r="M34" s="47" t="s">
        <v>100</v>
      </c>
    </row>
    <row r="35" spans="1:13" ht="14.25" customHeight="1" x14ac:dyDescent="0.2">
      <c r="A35" s="41">
        <v>1987</v>
      </c>
      <c r="B35" s="41">
        <f>C35+D35+E35</f>
        <v>11</v>
      </c>
      <c r="C35" s="41">
        <f>SUM(York!G322:G332)</f>
        <v>7</v>
      </c>
      <c r="D35" s="41">
        <f>SUM(York!H322:H332)</f>
        <v>4</v>
      </c>
      <c r="E35" s="41">
        <f>SUM(York!I322:I332)</f>
        <v>0</v>
      </c>
      <c r="F35" s="43">
        <f>SUM(C35+(E35/2))/(C35+D35+E35)</f>
        <v>0.63636363636363635</v>
      </c>
      <c r="G35" s="44">
        <f>SUM(York!D322:D332)</f>
        <v>213</v>
      </c>
      <c r="H35" s="44">
        <f>SUM(York!E322:E332)</f>
        <v>148</v>
      </c>
      <c r="I35" s="45">
        <f t="shared" ref="I35" si="132">G35/B35</f>
        <v>19.363636363636363</v>
      </c>
      <c r="J35" s="45">
        <f t="shared" ref="J35" si="133">H35/B35</f>
        <v>13.454545454545455</v>
      </c>
      <c r="K35" s="46">
        <f t="shared" ref="K35" si="134">I35-J35</f>
        <v>5.9090909090909083</v>
      </c>
      <c r="L35" s="43">
        <f t="shared" ref="L35" si="135">(G35)/(G35+H35)</f>
        <v>0.59002770083102496</v>
      </c>
      <c r="M35" s="47" t="s">
        <v>100</v>
      </c>
    </row>
    <row r="36" spans="1:13" ht="14.25" customHeight="1" x14ac:dyDescent="0.2">
      <c r="A36" s="41">
        <v>1988</v>
      </c>
      <c r="B36" s="41">
        <f>C36+D36+E36</f>
        <v>13</v>
      </c>
      <c r="C36" s="41">
        <f>SUM(York!G333:G345)</f>
        <v>9</v>
      </c>
      <c r="D36" s="41">
        <f>SUM(York!H333:H345)</f>
        <v>4</v>
      </c>
      <c r="E36" s="41">
        <f>SUM(York!I333:I345)</f>
        <v>0</v>
      </c>
      <c r="F36" s="43">
        <f>SUM(C36+(E36/2))/(C36+D36+E36)</f>
        <v>0.69230769230769229</v>
      </c>
      <c r="G36" s="44">
        <f>SUM(York!D333:D345)</f>
        <v>278</v>
      </c>
      <c r="H36" s="44">
        <f>SUM(York!E333:E345)</f>
        <v>189</v>
      </c>
      <c r="I36" s="45">
        <f t="shared" ref="I36" si="136">G36/B36</f>
        <v>21.384615384615383</v>
      </c>
      <c r="J36" s="45">
        <f t="shared" ref="J36" si="137">H36/B36</f>
        <v>14.538461538461538</v>
      </c>
      <c r="K36" s="46">
        <f t="shared" ref="K36" si="138">I36-J36</f>
        <v>6.8461538461538449</v>
      </c>
      <c r="L36" s="43">
        <f t="shared" ref="L36" si="139">(G36)/(G36+H36)</f>
        <v>0.59528907922912211</v>
      </c>
      <c r="M36" s="47" t="s">
        <v>100</v>
      </c>
    </row>
    <row r="37" spans="1:13" ht="14.25" customHeight="1" x14ac:dyDescent="0.2">
      <c r="A37" s="41">
        <v>1989</v>
      </c>
      <c r="B37" s="41">
        <f>C37+D37+E37</f>
        <v>12</v>
      </c>
      <c r="C37" s="41">
        <f>SUM(York!G346:G357)</f>
        <v>11</v>
      </c>
      <c r="D37" s="41">
        <f>SUM(York!H346:H357)</f>
        <v>1</v>
      </c>
      <c r="E37" s="41">
        <f>SUM(York!I346:I357)</f>
        <v>0</v>
      </c>
      <c r="F37" s="43">
        <f>SUM(C37+(E37/2))/(C37+D37+E37)</f>
        <v>0.91666666666666663</v>
      </c>
      <c r="G37" s="44">
        <f>SUM(York!D346:D357)</f>
        <v>346</v>
      </c>
      <c r="H37" s="44">
        <f>SUM(York!E346:E357)</f>
        <v>82</v>
      </c>
      <c r="I37" s="45">
        <f t="shared" ref="I37" si="140">G37/B37</f>
        <v>28.833333333333332</v>
      </c>
      <c r="J37" s="45">
        <f t="shared" ref="J37" si="141">H37/B37</f>
        <v>6.833333333333333</v>
      </c>
      <c r="K37" s="46">
        <f t="shared" ref="K37" si="142">I37-J37</f>
        <v>22</v>
      </c>
      <c r="L37" s="43">
        <f t="shared" ref="L37" si="143">(G37)/(G37+H37)</f>
        <v>0.80841121495327106</v>
      </c>
      <c r="M37" s="47" t="s">
        <v>100</v>
      </c>
    </row>
    <row r="38" spans="1:13" ht="14.25" customHeight="1" x14ac:dyDescent="0.2">
      <c r="A38" s="41">
        <v>1990</v>
      </c>
      <c r="B38" s="41">
        <f>C38+D38+E38</f>
        <v>10</v>
      </c>
      <c r="C38" s="41">
        <f>SUM(York!G358:G367)</f>
        <v>4</v>
      </c>
      <c r="D38" s="41">
        <f>SUM(York!H358:H367)</f>
        <v>6</v>
      </c>
      <c r="E38" s="41">
        <f>SUM(York!I358:I367)</f>
        <v>0</v>
      </c>
      <c r="F38" s="43">
        <f>SUM(C38+(E38/2))/(C38+D38+E38)</f>
        <v>0.4</v>
      </c>
      <c r="G38" s="44">
        <f>SUM(York!D358:D367)</f>
        <v>148</v>
      </c>
      <c r="H38" s="44">
        <f>SUM(York!E358:E367)</f>
        <v>99</v>
      </c>
      <c r="I38" s="45">
        <f t="shared" ref="I38" si="144">G38/B38</f>
        <v>14.8</v>
      </c>
      <c r="J38" s="45">
        <f t="shared" ref="J38" si="145">H38/B38</f>
        <v>9.9</v>
      </c>
      <c r="K38" s="46">
        <f t="shared" ref="K38" si="146">I38-J38</f>
        <v>4.9000000000000004</v>
      </c>
      <c r="L38" s="43">
        <f t="shared" ref="L38" si="147">(G38)/(G38+H38)</f>
        <v>0.59919028340080971</v>
      </c>
      <c r="M38" s="47" t="s">
        <v>99</v>
      </c>
    </row>
    <row r="39" spans="1:13" ht="14.25" customHeight="1" x14ac:dyDescent="0.2">
      <c r="A39" s="41">
        <v>1991</v>
      </c>
      <c r="B39" s="41">
        <f>C39+D39+E39</f>
        <v>10</v>
      </c>
      <c r="C39" s="41">
        <f>SUM(York!G368:G377)</f>
        <v>3</v>
      </c>
      <c r="D39" s="41">
        <f>SUM(York!H368:H377)</f>
        <v>7</v>
      </c>
      <c r="E39" s="41">
        <f>SUM(York!I368:I377)</f>
        <v>0</v>
      </c>
      <c r="F39" s="43">
        <f>SUM(C39+(E39/2))/(C39+D39+E39)</f>
        <v>0.3</v>
      </c>
      <c r="G39" s="44">
        <f>SUM(York!D368:D377)</f>
        <v>84</v>
      </c>
      <c r="H39" s="44">
        <f>SUM(York!E368:E377)</f>
        <v>192</v>
      </c>
      <c r="I39" s="45">
        <f t="shared" ref="I39" si="148">G39/B39</f>
        <v>8.4</v>
      </c>
      <c r="J39" s="45">
        <f t="shared" ref="J39" si="149">H39/B39</f>
        <v>19.2</v>
      </c>
      <c r="K39" s="46">
        <f t="shared" ref="K39" si="150">I39-J39</f>
        <v>-10.799999999999999</v>
      </c>
      <c r="L39" s="43">
        <f t="shared" ref="L39" si="151">(G39)/(G39+H39)</f>
        <v>0.30434782608695654</v>
      </c>
      <c r="M39" s="47" t="s">
        <v>99</v>
      </c>
    </row>
    <row r="40" spans="1:13" ht="14.25" customHeight="1" x14ac:dyDescent="0.2">
      <c r="A40" s="41">
        <v>1992</v>
      </c>
      <c r="B40" s="41">
        <f>C40+D40+E40</f>
        <v>11</v>
      </c>
      <c r="C40" s="41">
        <f>SUM(York!G378:G388)</f>
        <v>4</v>
      </c>
      <c r="D40" s="41">
        <f>SUM(York!H378:H388)</f>
        <v>7</v>
      </c>
      <c r="E40" s="41">
        <f>SUM(York!I378:I388)</f>
        <v>0</v>
      </c>
      <c r="F40" s="43">
        <f>SUM(C40+(E40/2))/(C40+D40+E40)</f>
        <v>0.36363636363636365</v>
      </c>
      <c r="G40" s="44">
        <f>SUM(York!D378:D388)</f>
        <v>128</v>
      </c>
      <c r="H40" s="44">
        <f>SUM(York!E378:E388)</f>
        <v>213</v>
      </c>
      <c r="I40" s="45">
        <f t="shared" ref="I40" si="152">G40/B40</f>
        <v>11.636363636363637</v>
      </c>
      <c r="J40" s="45">
        <f t="shared" ref="J40" si="153">H40/B40</f>
        <v>19.363636363636363</v>
      </c>
      <c r="K40" s="46">
        <f t="shared" ref="K40" si="154">I40-J40</f>
        <v>-7.7272727272727266</v>
      </c>
      <c r="L40" s="43">
        <f t="shared" ref="L40" si="155">(G40)/(G40+H40)</f>
        <v>0.37536656891495601</v>
      </c>
      <c r="M40" s="47" t="s">
        <v>99</v>
      </c>
    </row>
    <row r="41" spans="1:13" ht="14.25" customHeight="1" x14ac:dyDescent="0.2">
      <c r="A41" s="41">
        <v>1993</v>
      </c>
      <c r="B41" s="41">
        <f>C41+D41+E41</f>
        <v>10</v>
      </c>
      <c r="C41" s="41">
        <f>SUM(York!G389:G398)</f>
        <v>3</v>
      </c>
      <c r="D41" s="41">
        <f>SUM(York!H389:H398)</f>
        <v>7</v>
      </c>
      <c r="E41" s="41">
        <f>SUM(York!I389:I398)</f>
        <v>0</v>
      </c>
      <c r="F41" s="43">
        <f>SUM(C41+(E41/2))/(C41+D41+E41)</f>
        <v>0.3</v>
      </c>
      <c r="G41" s="44">
        <f>SUM(York!D389:D398)</f>
        <v>132</v>
      </c>
      <c r="H41" s="44">
        <f>SUM(York!E389:E398)</f>
        <v>224</v>
      </c>
      <c r="I41" s="45">
        <f t="shared" ref="I41" si="156">G41/B41</f>
        <v>13.2</v>
      </c>
      <c r="J41" s="45">
        <f t="shared" ref="J41" si="157">H41/B41</f>
        <v>22.4</v>
      </c>
      <c r="K41" s="46">
        <f t="shared" ref="K41" si="158">I41-J41</f>
        <v>-9.1999999999999993</v>
      </c>
      <c r="L41" s="43">
        <f t="shared" ref="L41" si="159">(G41)/(G41+H41)</f>
        <v>0.3707865168539326</v>
      </c>
      <c r="M41" s="47" t="s">
        <v>99</v>
      </c>
    </row>
    <row r="42" spans="1:13" ht="14.25" customHeight="1" x14ac:dyDescent="0.2">
      <c r="A42" s="41">
        <v>1994</v>
      </c>
      <c r="B42" s="41">
        <f>C42+D42+E42</f>
        <v>12</v>
      </c>
      <c r="C42" s="41">
        <f>SUM(York!G399:G410)</f>
        <v>8</v>
      </c>
      <c r="D42" s="41">
        <f>SUM(York!H399:H410)</f>
        <v>4</v>
      </c>
      <c r="E42" s="41">
        <f>SUM(York!I399:I410)</f>
        <v>0</v>
      </c>
      <c r="F42" s="43">
        <f>SUM(C42+(E42/2))/(C42+D42+E42)</f>
        <v>0.66666666666666663</v>
      </c>
      <c r="G42" s="44">
        <f>SUM(York!D399:D410)</f>
        <v>274</v>
      </c>
      <c r="H42" s="44">
        <f>SUM(York!E399:E410)</f>
        <v>116</v>
      </c>
      <c r="I42" s="45">
        <f t="shared" ref="I42" si="160">G42/B42</f>
        <v>22.833333333333332</v>
      </c>
      <c r="J42" s="45">
        <f t="shared" ref="J42" si="161">H42/B42</f>
        <v>9.6666666666666661</v>
      </c>
      <c r="K42" s="46">
        <f t="shared" ref="K42" si="162">I42-J42</f>
        <v>13.166666666666666</v>
      </c>
      <c r="L42" s="43">
        <f t="shared" ref="L42" si="163">(G42)/(G42+H42)</f>
        <v>0.70256410256410251</v>
      </c>
      <c r="M42" s="47" t="s">
        <v>99</v>
      </c>
    </row>
    <row r="43" spans="1:13" ht="14.25" customHeight="1" x14ac:dyDescent="0.2">
      <c r="A43" s="41">
        <v>1995</v>
      </c>
      <c r="B43" s="41">
        <f>C43+D43+E43</f>
        <v>11</v>
      </c>
      <c r="C43" s="41">
        <f>SUM(York!G411:G421)</f>
        <v>5</v>
      </c>
      <c r="D43" s="41">
        <f>SUM(York!H411:H421)</f>
        <v>6</v>
      </c>
      <c r="E43" s="41">
        <f>SUM(York!I411:I421)</f>
        <v>0</v>
      </c>
      <c r="F43" s="43">
        <f>SUM(C43+(E43/2))/(C43+D43+E43)</f>
        <v>0.45454545454545453</v>
      </c>
      <c r="G43" s="44">
        <f>SUM(York!D411:D421)</f>
        <v>252</v>
      </c>
      <c r="H43" s="44">
        <f>SUM(York!E411:E421)</f>
        <v>251</v>
      </c>
      <c r="I43" s="45">
        <f t="shared" ref="I43" si="164">G43/B43</f>
        <v>22.90909090909091</v>
      </c>
      <c r="J43" s="45">
        <f t="shared" ref="J43" si="165">H43/B43</f>
        <v>22.818181818181817</v>
      </c>
      <c r="K43" s="46">
        <f t="shared" ref="K43" si="166">I43-J43</f>
        <v>9.0909090909093493E-2</v>
      </c>
      <c r="L43" s="43">
        <f t="shared" ref="L43" si="167">(G43)/(G43+H43)</f>
        <v>0.50099403578528823</v>
      </c>
      <c r="M43" s="47" t="s">
        <v>99</v>
      </c>
    </row>
    <row r="44" spans="1:13" ht="14.25" customHeight="1" x14ac:dyDescent="0.2">
      <c r="A44" s="41">
        <v>1996</v>
      </c>
      <c r="B44" s="41">
        <f>C44+D44+E44</f>
        <v>13</v>
      </c>
      <c r="C44" s="41">
        <f>SUM(York!G422:G434)</f>
        <v>9</v>
      </c>
      <c r="D44" s="41">
        <f>SUM(York!H422:H434)</f>
        <v>4</v>
      </c>
      <c r="E44" s="41">
        <f>SUM(York!I422:I434)</f>
        <v>0</v>
      </c>
      <c r="F44" s="43">
        <f>SUM(C44+(E44/2))/(C44+D44+E44)</f>
        <v>0.69230769230769229</v>
      </c>
      <c r="G44" s="44">
        <f>SUM(York!D422:D434)</f>
        <v>396</v>
      </c>
      <c r="H44" s="44">
        <f>SUM(York!E422:E434)</f>
        <v>283</v>
      </c>
      <c r="I44" s="45">
        <f t="shared" ref="I44" si="168">G44/B44</f>
        <v>30.46153846153846</v>
      </c>
      <c r="J44" s="45">
        <f t="shared" ref="J44" si="169">H44/B44</f>
        <v>21.76923076923077</v>
      </c>
      <c r="K44" s="46">
        <f t="shared" ref="K44" si="170">I44-J44</f>
        <v>8.6923076923076898</v>
      </c>
      <c r="L44" s="43">
        <f t="shared" ref="L44" si="171">(G44)/(G44+H44)</f>
        <v>0.58321060382916057</v>
      </c>
      <c r="M44" s="47" t="s">
        <v>99</v>
      </c>
    </row>
    <row r="45" spans="1:13" ht="14.25" customHeight="1" x14ac:dyDescent="0.2">
      <c r="A45" s="41">
        <v>1997</v>
      </c>
      <c r="B45" s="41">
        <f>C45+D45+E45</f>
        <v>10</v>
      </c>
      <c r="C45" s="41">
        <f>SUM(York!G435:G444)</f>
        <v>4</v>
      </c>
      <c r="D45" s="41">
        <f>SUM(York!H435:H444)</f>
        <v>6</v>
      </c>
      <c r="E45" s="41">
        <f>SUM(York!I435:I444)</f>
        <v>0</v>
      </c>
      <c r="F45" s="43">
        <f>SUM(C45+(E45/2))/(C45+D45+E45)</f>
        <v>0.4</v>
      </c>
      <c r="G45" s="44">
        <f>SUM(York!D435:D444)</f>
        <v>223</v>
      </c>
      <c r="H45" s="44">
        <f>SUM(York!E435:E444)</f>
        <v>283</v>
      </c>
      <c r="I45" s="45">
        <f t="shared" ref="I45" si="172">G45/B45</f>
        <v>22.3</v>
      </c>
      <c r="J45" s="45">
        <f t="shared" ref="J45" si="173">H45/B45</f>
        <v>28.3</v>
      </c>
      <c r="K45" s="46">
        <f t="shared" ref="K45" si="174">I45-J45</f>
        <v>-6</v>
      </c>
      <c r="L45" s="43">
        <f t="shared" ref="L45" si="175">(G45)/(G45+H45)</f>
        <v>0.44071146245059289</v>
      </c>
      <c r="M45" s="47" t="s">
        <v>99</v>
      </c>
    </row>
    <row r="46" spans="1:13" ht="14.25" customHeight="1" x14ac:dyDescent="0.2">
      <c r="A46" s="41">
        <v>1998</v>
      </c>
      <c r="B46" s="41">
        <f>C46+D46+E46</f>
        <v>10</v>
      </c>
      <c r="C46" s="41">
        <f>SUM(York!G445:G454)</f>
        <v>3</v>
      </c>
      <c r="D46" s="41">
        <f>SUM(York!H445:H454)</f>
        <v>7</v>
      </c>
      <c r="E46" s="41">
        <f>SUM(York!I445:I454)</f>
        <v>0</v>
      </c>
      <c r="F46" s="43">
        <f>SUM(C46+(E46/2))/(C46+D46+E46)</f>
        <v>0.3</v>
      </c>
      <c r="G46" s="44">
        <f>SUM(York!D445:D454)</f>
        <v>244</v>
      </c>
      <c r="H46" s="44">
        <f>SUM(York!E445:E454)</f>
        <v>360</v>
      </c>
      <c r="I46" s="45">
        <f t="shared" ref="I46" si="176">G46/B46</f>
        <v>24.4</v>
      </c>
      <c r="J46" s="45">
        <f t="shared" ref="J46" si="177">H46/B46</f>
        <v>36</v>
      </c>
      <c r="K46" s="46">
        <f t="shared" ref="K46" si="178">I46-J46</f>
        <v>-11.600000000000001</v>
      </c>
      <c r="L46" s="43">
        <f t="shared" ref="L46" si="179">(G46)/(G46+H46)</f>
        <v>0.40397350993377484</v>
      </c>
      <c r="M46" s="47" t="s">
        <v>137</v>
      </c>
    </row>
    <row r="47" spans="1:13" ht="14.25" customHeight="1" x14ac:dyDescent="0.2">
      <c r="A47" s="41">
        <v>1999</v>
      </c>
      <c r="B47" s="41">
        <f>C47+D47+E47</f>
        <v>10</v>
      </c>
      <c r="C47" s="41">
        <f>SUM(York!G455:G464)</f>
        <v>4</v>
      </c>
      <c r="D47" s="41">
        <f>SUM(York!H455:H464)</f>
        <v>6</v>
      </c>
      <c r="E47" s="41">
        <f>SUM(York!I455:I464)</f>
        <v>0</v>
      </c>
      <c r="F47" s="43">
        <f>SUM(C47+(E47/2))/(C47+D47+E47)</f>
        <v>0.4</v>
      </c>
      <c r="G47" s="44">
        <f>SUM(York!D455:D464)</f>
        <v>219</v>
      </c>
      <c r="H47" s="44">
        <f>SUM(York!E455:E464)</f>
        <v>296</v>
      </c>
      <c r="I47" s="45">
        <f t="shared" ref="I47" si="180">G47/B47</f>
        <v>21.9</v>
      </c>
      <c r="J47" s="45">
        <f t="shared" ref="J47" si="181">H47/B47</f>
        <v>29.6</v>
      </c>
      <c r="K47" s="46">
        <f t="shared" ref="K47" si="182">I47-J47</f>
        <v>-7.7000000000000028</v>
      </c>
      <c r="L47" s="43">
        <f t="shared" ref="L47" si="183">(G47)/(G47+H47)</f>
        <v>0.42524271844660194</v>
      </c>
      <c r="M47" s="47" t="s">
        <v>137</v>
      </c>
    </row>
    <row r="48" spans="1:13" ht="14.25" customHeight="1" x14ac:dyDescent="0.2">
      <c r="A48" s="41">
        <v>2000</v>
      </c>
      <c r="B48" s="41">
        <f>C48+D48+E48</f>
        <v>10</v>
      </c>
      <c r="C48" s="41">
        <f>SUM(York!G465:G474)</f>
        <v>5</v>
      </c>
      <c r="D48" s="41">
        <f>SUM(York!H465:H474)</f>
        <v>5</v>
      </c>
      <c r="E48" s="41">
        <f>SUM(York!I465:I474)</f>
        <v>0</v>
      </c>
      <c r="F48" s="43">
        <f>SUM(C48+(E48/2))/(C48+D48+E48)</f>
        <v>0.5</v>
      </c>
      <c r="G48" s="44">
        <f>SUM(York!D465:D474)</f>
        <v>247</v>
      </c>
      <c r="H48" s="44">
        <f>SUM(York!E465:E474)</f>
        <v>246</v>
      </c>
      <c r="I48" s="45">
        <f t="shared" ref="I48" si="184">G48/B48</f>
        <v>24.7</v>
      </c>
      <c r="J48" s="45">
        <f t="shared" ref="J48" si="185">H48/B48</f>
        <v>24.6</v>
      </c>
      <c r="K48" s="46">
        <f t="shared" ref="K48" si="186">I48-J48</f>
        <v>9.9999999999997868E-2</v>
      </c>
      <c r="L48" s="43">
        <f t="shared" ref="L48" si="187">(G48)/(G48+H48)</f>
        <v>0.5010141987829615</v>
      </c>
      <c r="M48" s="47" t="s">
        <v>137</v>
      </c>
    </row>
    <row r="49" spans="1:13" ht="14.25" customHeight="1" x14ac:dyDescent="0.2">
      <c r="A49" s="41">
        <v>2001</v>
      </c>
      <c r="B49" s="41">
        <f>C49+D49+E49</f>
        <v>10</v>
      </c>
      <c r="C49" s="41">
        <f>SUM(York!G475:G484)</f>
        <v>6</v>
      </c>
      <c r="D49" s="41">
        <f>SUM(York!H475:H484)</f>
        <v>4</v>
      </c>
      <c r="E49" s="41">
        <f>SUM(York!I475:I484)</f>
        <v>0</v>
      </c>
      <c r="F49" s="43">
        <f>SUM(C49+(E49/2))/(C49+D49+E49)</f>
        <v>0.6</v>
      </c>
      <c r="G49" s="44">
        <f>SUM(York!D475:D484)</f>
        <v>222</v>
      </c>
      <c r="H49" s="44">
        <f>SUM(York!E475:E484)</f>
        <v>192</v>
      </c>
      <c r="I49" s="45">
        <f t="shared" ref="I49" si="188">G49/B49</f>
        <v>22.2</v>
      </c>
      <c r="J49" s="45">
        <f t="shared" ref="J49" si="189">H49/B49</f>
        <v>19.2</v>
      </c>
      <c r="K49" s="46">
        <f t="shared" ref="K49" si="190">I49-J49</f>
        <v>3</v>
      </c>
      <c r="L49" s="43">
        <f t="shared" ref="L49" si="191">(G49)/(G49+H49)</f>
        <v>0.53623188405797106</v>
      </c>
      <c r="M49" s="47" t="s">
        <v>137</v>
      </c>
    </row>
    <row r="50" spans="1:13" ht="14.25" customHeight="1" x14ac:dyDescent="0.2">
      <c r="A50" s="41">
        <v>2002</v>
      </c>
      <c r="B50" s="41">
        <f>C50+D50+E50</f>
        <v>11</v>
      </c>
      <c r="C50" s="41">
        <f>SUM(York!G485:G495)</f>
        <v>9</v>
      </c>
      <c r="D50" s="41">
        <f>SUM(York!H485:H495)</f>
        <v>2</v>
      </c>
      <c r="E50" s="41">
        <f>SUM(York!I485:I495)</f>
        <v>0</v>
      </c>
      <c r="F50" s="43">
        <f>SUM(C50+(E50/2))/(C50+D50+E50)</f>
        <v>0.81818181818181823</v>
      </c>
      <c r="G50" s="44">
        <f>SUM(York!D485:D495)</f>
        <v>348</v>
      </c>
      <c r="H50" s="44">
        <f>SUM(York!E485:E495)</f>
        <v>179</v>
      </c>
      <c r="I50" s="45">
        <f t="shared" ref="I50" si="192">G50/B50</f>
        <v>31.636363636363637</v>
      </c>
      <c r="J50" s="45">
        <f t="shared" ref="J50" si="193">H50/B50</f>
        <v>16.272727272727273</v>
      </c>
      <c r="K50" s="46">
        <f t="shared" ref="K50" si="194">I50-J50</f>
        <v>15.363636363636363</v>
      </c>
      <c r="L50" s="43">
        <f t="shared" ref="L50" si="195">(G50)/(G50+H50)</f>
        <v>0.66034155597722966</v>
      </c>
      <c r="M50" s="47" t="s">
        <v>137</v>
      </c>
    </row>
    <row r="51" spans="1:13" ht="14.25" customHeight="1" x14ac:dyDescent="0.2">
      <c r="A51" s="41">
        <v>2003</v>
      </c>
      <c r="B51" s="41">
        <f>C51+D51+E51</f>
        <v>12</v>
      </c>
      <c r="C51" s="41">
        <f>SUM(York!G496:G507)</f>
        <v>10</v>
      </c>
      <c r="D51" s="41">
        <f>SUM(York!H496:H507)</f>
        <v>2</v>
      </c>
      <c r="E51" s="41">
        <f>SUM(York!I496:I507)</f>
        <v>0</v>
      </c>
      <c r="F51" s="43">
        <f>SUM(C51+(E51/2))/(C51+D51+E51)</f>
        <v>0.83333333333333337</v>
      </c>
      <c r="G51" s="44">
        <f>SUM(York!D496:D507)</f>
        <v>428</v>
      </c>
      <c r="H51" s="44">
        <f>SUM(York!E496:E507)</f>
        <v>193</v>
      </c>
      <c r="I51" s="45">
        <f t="shared" ref="I51" si="196">G51/B51</f>
        <v>35.666666666666664</v>
      </c>
      <c r="J51" s="45">
        <f t="shared" ref="J51" si="197">H51/B51</f>
        <v>16.083333333333332</v>
      </c>
      <c r="K51" s="46">
        <f t="shared" ref="K51" si="198">I51-J51</f>
        <v>19.583333333333332</v>
      </c>
      <c r="L51" s="43">
        <f t="shared" ref="L51" si="199">(G51)/(G51+H51)</f>
        <v>0.68921095008051525</v>
      </c>
      <c r="M51" s="47" t="s">
        <v>137</v>
      </c>
    </row>
    <row r="52" spans="1:13" ht="14.25" customHeight="1" x14ac:dyDescent="0.2">
      <c r="A52" s="41">
        <v>2004</v>
      </c>
      <c r="B52" s="41">
        <f>C52+D52+E52</f>
        <v>12</v>
      </c>
      <c r="C52" s="41">
        <f>SUM(York!G508:G519)</f>
        <v>8</v>
      </c>
      <c r="D52" s="41">
        <f>SUM(York!H508:H519)</f>
        <v>4</v>
      </c>
      <c r="E52" s="41">
        <f>SUM(York!I508:I519)</f>
        <v>0</v>
      </c>
      <c r="F52" s="43">
        <f>SUM(C52+(E52/2))/(C52+D52+E52)</f>
        <v>0.66666666666666663</v>
      </c>
      <c r="G52" s="44">
        <f>SUM(York!D508:D519)</f>
        <v>317</v>
      </c>
      <c r="H52" s="44">
        <f>SUM(York!E508:E519)</f>
        <v>149</v>
      </c>
      <c r="I52" s="45">
        <f t="shared" ref="I52" si="200">G52/B52</f>
        <v>26.416666666666668</v>
      </c>
      <c r="J52" s="45">
        <f t="shared" ref="J52" si="201">H52/B52</f>
        <v>12.416666666666666</v>
      </c>
      <c r="K52" s="46">
        <f t="shared" ref="K52" si="202">I52-J52</f>
        <v>14.000000000000002</v>
      </c>
      <c r="L52" s="43">
        <f t="shared" ref="L52" si="203">(G52)/(G52+H52)</f>
        <v>0.68025751072961371</v>
      </c>
      <c r="M52" s="47" t="s">
        <v>137</v>
      </c>
    </row>
    <row r="53" spans="1:13" ht="14.25" customHeight="1" x14ac:dyDescent="0.2">
      <c r="A53" s="41">
        <v>2005</v>
      </c>
      <c r="B53" s="41">
        <f>C53+D53+E53</f>
        <v>11</v>
      </c>
      <c r="C53" s="41">
        <f>SUM(York!G520:G530)</f>
        <v>7</v>
      </c>
      <c r="D53" s="41">
        <f>SUM(York!H520:H530)</f>
        <v>4</v>
      </c>
      <c r="E53" s="41">
        <f>SUM(York!I520:I530)</f>
        <v>0</v>
      </c>
      <c r="F53" s="43">
        <f>SUM(C53+(E53/2))/(C53+D53+E53)</f>
        <v>0.63636363636363635</v>
      </c>
      <c r="G53" s="44">
        <f>SUM(York!D520:D530)</f>
        <v>360</v>
      </c>
      <c r="H53" s="44">
        <f>SUM(York!E520:E530)</f>
        <v>249</v>
      </c>
      <c r="I53" s="45">
        <f t="shared" ref="I53" si="204">G53/B53</f>
        <v>32.727272727272727</v>
      </c>
      <c r="J53" s="45">
        <f t="shared" ref="J53" si="205">H53/B53</f>
        <v>22.636363636363637</v>
      </c>
      <c r="K53" s="46">
        <f t="shared" ref="K53" si="206">I53-J53</f>
        <v>10.09090909090909</v>
      </c>
      <c r="L53" s="43">
        <f t="shared" ref="L53" si="207">(G53)/(G53+H53)</f>
        <v>0.59113300492610843</v>
      </c>
      <c r="M53" s="47" t="s">
        <v>137</v>
      </c>
    </row>
    <row r="54" spans="1:13" ht="14.25" customHeight="1" x14ac:dyDescent="0.2">
      <c r="A54" s="41">
        <v>2006</v>
      </c>
      <c r="B54" s="41">
        <f>C54+D54+E54</f>
        <v>10</v>
      </c>
      <c r="C54" s="41">
        <f>SUM(York!G531:G540)</f>
        <v>2</v>
      </c>
      <c r="D54" s="41">
        <f>SUM(York!H531:H540)</f>
        <v>8</v>
      </c>
      <c r="E54" s="41">
        <f>SUM(York!I531:I540)</f>
        <v>0</v>
      </c>
      <c r="F54" s="43">
        <f>SUM(C54+(E54/2))/(C54+D54+E54)</f>
        <v>0.2</v>
      </c>
      <c r="G54" s="44">
        <f>SUM(York!D531:D540)</f>
        <v>112</v>
      </c>
      <c r="H54" s="44">
        <f>SUM(York!E531:E540)</f>
        <v>313</v>
      </c>
      <c r="I54" s="45">
        <f t="shared" ref="I54" si="208">G54/B54</f>
        <v>11.2</v>
      </c>
      <c r="J54" s="45">
        <f t="shared" ref="J54" si="209">H54/B54</f>
        <v>31.3</v>
      </c>
      <c r="K54" s="46">
        <f t="shared" ref="K54" si="210">I54-J54</f>
        <v>-20.100000000000001</v>
      </c>
      <c r="L54" s="43">
        <f t="shared" ref="L54" si="211">(G54)/(G54+H54)</f>
        <v>0.2635294117647059</v>
      </c>
      <c r="M54" s="47" t="s">
        <v>137</v>
      </c>
    </row>
    <row r="55" spans="1:13" ht="14.25" customHeight="1" x14ac:dyDescent="0.2">
      <c r="A55" s="41">
        <v>2007</v>
      </c>
      <c r="B55" s="41">
        <f>C55+D55+E55</f>
        <v>10</v>
      </c>
      <c r="C55" s="41">
        <f>SUM(York!G541:G550)</f>
        <v>3</v>
      </c>
      <c r="D55" s="41">
        <f>SUM(York!H541:H550)</f>
        <v>7</v>
      </c>
      <c r="E55" s="41">
        <f>SUM(York!I541:I550)</f>
        <v>0</v>
      </c>
      <c r="F55" s="43">
        <f>SUM(C55+(E55/2))/(C55+D55+E55)</f>
        <v>0.3</v>
      </c>
      <c r="G55" s="44">
        <f>SUM(York!D541:D550)</f>
        <v>177</v>
      </c>
      <c r="H55" s="44">
        <f>SUM(York!E541:E550)</f>
        <v>291</v>
      </c>
      <c r="I55" s="45">
        <f t="shared" ref="I55" si="212">G55/B55</f>
        <v>17.7</v>
      </c>
      <c r="J55" s="45">
        <f t="shared" ref="J55" si="213">H55/B55</f>
        <v>29.1</v>
      </c>
      <c r="K55" s="46">
        <f t="shared" ref="K55" si="214">I55-J55</f>
        <v>-11.400000000000002</v>
      </c>
      <c r="L55" s="43">
        <f t="shared" ref="L55" si="215">(G55)/(G55+H55)</f>
        <v>0.37820512820512819</v>
      </c>
      <c r="M55" s="47" t="s">
        <v>147</v>
      </c>
    </row>
    <row r="56" spans="1:13" ht="14.25" customHeight="1" x14ac:dyDescent="0.2">
      <c r="A56" s="41">
        <v>2008</v>
      </c>
      <c r="B56" s="41">
        <f>C56+D56+E56</f>
        <v>10</v>
      </c>
      <c r="C56" s="41">
        <f>SUM(York!G551:G560)</f>
        <v>6</v>
      </c>
      <c r="D56" s="41">
        <f>SUM(York!H551:H560)</f>
        <v>4</v>
      </c>
      <c r="E56" s="41">
        <f>SUM(York!I551:I560)</f>
        <v>0</v>
      </c>
      <c r="F56" s="43">
        <f>SUM(C56+(E56/2))/(C56+D56+E56)</f>
        <v>0.6</v>
      </c>
      <c r="G56" s="44">
        <f>SUM(York!D551:D560)</f>
        <v>251</v>
      </c>
      <c r="H56" s="44">
        <f>SUM(York!E551:E560)</f>
        <v>238</v>
      </c>
      <c r="I56" s="45">
        <f t="shared" ref="I56" si="216">G56/B56</f>
        <v>25.1</v>
      </c>
      <c r="J56" s="45">
        <f t="shared" ref="J56" si="217">H56/B56</f>
        <v>23.8</v>
      </c>
      <c r="K56" s="46">
        <f t="shared" ref="K56" si="218">I56-J56</f>
        <v>1.3000000000000007</v>
      </c>
      <c r="L56" s="43">
        <f t="shared" ref="L56" si="219">(G56)/(G56+H56)</f>
        <v>0.51329243353783227</v>
      </c>
      <c r="M56" s="47" t="s">
        <v>147</v>
      </c>
    </row>
    <row r="57" spans="1:13" ht="14.25" customHeight="1" x14ac:dyDescent="0.2">
      <c r="A57" s="41">
        <v>2009</v>
      </c>
      <c r="B57" s="41">
        <f>C57+D57+E57</f>
        <v>11</v>
      </c>
      <c r="C57" s="41">
        <f>SUM(York!G561:G571)</f>
        <v>7</v>
      </c>
      <c r="D57" s="41">
        <f>SUM(York!H561:H571)</f>
        <v>4</v>
      </c>
      <c r="E57" s="41">
        <f>SUM(York!I561:I571)</f>
        <v>0</v>
      </c>
      <c r="F57" s="43">
        <f>SUM(C57+(E57/2))/(C57+D57+E57)</f>
        <v>0.63636363636363635</v>
      </c>
      <c r="G57" s="44">
        <f>SUM(York!D561:D571)</f>
        <v>346</v>
      </c>
      <c r="H57" s="44">
        <f>SUM(York!E561:E571)</f>
        <v>371</v>
      </c>
      <c r="I57" s="45">
        <f t="shared" ref="I57" si="220">G57/B57</f>
        <v>31.454545454545453</v>
      </c>
      <c r="J57" s="45">
        <f t="shared" ref="J57" si="221">H57/B57</f>
        <v>33.727272727272727</v>
      </c>
      <c r="K57" s="46">
        <f t="shared" ref="K57" si="222">I57-J57</f>
        <v>-2.2727272727272734</v>
      </c>
      <c r="L57" s="43">
        <f t="shared" ref="L57" si="223">(G57)/(G57+H57)</f>
        <v>0.48256624825662481</v>
      </c>
      <c r="M57" s="47" t="s">
        <v>147</v>
      </c>
    </row>
    <row r="58" spans="1:13" ht="14.25" customHeight="1" x14ac:dyDescent="0.2">
      <c r="A58" s="41">
        <v>2010</v>
      </c>
      <c r="B58" s="41">
        <f>C58+D58+E58</f>
        <v>10</v>
      </c>
      <c r="C58" s="41">
        <f>SUM(York!G572:G581)</f>
        <v>5</v>
      </c>
      <c r="D58" s="41">
        <f>SUM(York!H572:H581)</f>
        <v>5</v>
      </c>
      <c r="E58" s="41">
        <f>SUM(York!I572:I581)</f>
        <v>0</v>
      </c>
      <c r="F58" s="43">
        <f>SUM(C58+(E58/2))/(C58+D58+E58)</f>
        <v>0.5</v>
      </c>
      <c r="G58" s="44">
        <f>SUM(York!D572:D581)</f>
        <v>185</v>
      </c>
      <c r="H58" s="44">
        <f>SUM(York!E572:E581)</f>
        <v>206</v>
      </c>
      <c r="I58" s="45">
        <f t="shared" ref="I58" si="224">G58/B58</f>
        <v>18.5</v>
      </c>
      <c r="J58" s="45">
        <f t="shared" ref="J58" si="225">H58/B58</f>
        <v>20.6</v>
      </c>
      <c r="K58" s="46">
        <f t="shared" ref="K58" si="226">I58-J58</f>
        <v>-2.1000000000000014</v>
      </c>
      <c r="L58" s="43">
        <f t="shared" ref="L58" si="227">(G58)/(G58+H58)</f>
        <v>0.47314578005115088</v>
      </c>
      <c r="M58" s="47" t="s">
        <v>147</v>
      </c>
    </row>
    <row r="59" spans="1:13" ht="14.25" customHeight="1" x14ac:dyDescent="0.2">
      <c r="A59" s="41">
        <v>2011</v>
      </c>
      <c r="B59" s="41">
        <f>C59+D59+E59</f>
        <v>12</v>
      </c>
      <c r="C59" s="41">
        <f>SUM(York!G582:G593)</f>
        <v>11</v>
      </c>
      <c r="D59" s="41">
        <f>SUM(York!H582:H593)</f>
        <v>1</v>
      </c>
      <c r="E59" s="41">
        <f>SUM(York!I582:I593)</f>
        <v>0</v>
      </c>
      <c r="F59" s="43">
        <f>SUM(C59+(E59/2))/(C59+D59+E59)</f>
        <v>0.91666666666666663</v>
      </c>
      <c r="G59" s="44">
        <f>SUM(York!D582:D593)</f>
        <v>413</v>
      </c>
      <c r="H59" s="44">
        <f>SUM(York!E582:E593)</f>
        <v>208</v>
      </c>
      <c r="I59" s="45">
        <f t="shared" ref="I59" si="228">G59/B59</f>
        <v>34.416666666666664</v>
      </c>
      <c r="J59" s="45">
        <f t="shared" ref="J59" si="229">H59/B59</f>
        <v>17.333333333333332</v>
      </c>
      <c r="K59" s="46">
        <f t="shared" ref="K59" si="230">I59-J59</f>
        <v>17.083333333333332</v>
      </c>
      <c r="L59" s="43">
        <f t="shared" ref="L59" si="231">(G59)/(G59+H59)</f>
        <v>0.66505636070853458</v>
      </c>
      <c r="M59" s="47" t="s">
        <v>147</v>
      </c>
    </row>
    <row r="60" spans="1:13" ht="14.25" customHeight="1" x14ac:dyDescent="0.2">
      <c r="A60" s="41">
        <v>2012</v>
      </c>
      <c r="B60" s="41">
        <f>C60+D60+E60</f>
        <v>12</v>
      </c>
      <c r="C60" s="41">
        <f>SUM(York!G594:G605)</f>
        <v>9</v>
      </c>
      <c r="D60" s="41">
        <f>SUM(York!H594:H605)</f>
        <v>3</v>
      </c>
      <c r="E60" s="41">
        <f>SUM(York!I594:I605)</f>
        <v>0</v>
      </c>
      <c r="F60" s="43">
        <f>SUM(C60+(E60/2))/(C60+D60+E60)</f>
        <v>0.75</v>
      </c>
      <c r="G60" s="44">
        <f>SUM(York!D594:D605)</f>
        <v>316</v>
      </c>
      <c r="H60" s="44">
        <f>SUM(York!E594:E605)</f>
        <v>176</v>
      </c>
      <c r="I60" s="45">
        <f t="shared" ref="I60" si="232">G60/B60</f>
        <v>26.333333333333332</v>
      </c>
      <c r="J60" s="45">
        <f t="shared" ref="J60" si="233">H60/B60</f>
        <v>14.666666666666666</v>
      </c>
      <c r="K60" s="46">
        <f t="shared" ref="K60" si="234">I60-J60</f>
        <v>11.666666666666666</v>
      </c>
      <c r="L60" s="43">
        <f t="shared" ref="L60" si="235">(G60)/(G60+H60)</f>
        <v>0.64227642276422769</v>
      </c>
      <c r="M60" s="47" t="s">
        <v>147</v>
      </c>
    </row>
    <row r="61" spans="1:13" ht="14.25" customHeight="1" x14ac:dyDescent="0.2">
      <c r="A61" s="41">
        <v>2013</v>
      </c>
      <c r="B61" s="41">
        <f>C61+D61+E61</f>
        <v>11</v>
      </c>
      <c r="C61" s="41">
        <f>SUM(York!G606:G616)</f>
        <v>4</v>
      </c>
      <c r="D61" s="41">
        <f>SUM(York!H606:H616)</f>
        <v>7</v>
      </c>
      <c r="E61" s="41">
        <f>SUM(York!I606:I616)</f>
        <v>0</v>
      </c>
      <c r="F61" s="43">
        <f>SUM(C61+(E61/2))/(C61+D61+E61)</f>
        <v>0.36363636363636365</v>
      </c>
      <c r="G61" s="44">
        <f>SUM(York!D606:D616)</f>
        <v>156</v>
      </c>
      <c r="H61" s="44">
        <f>SUM(York!E606:E616)</f>
        <v>187</v>
      </c>
      <c r="I61" s="45">
        <f t="shared" ref="I61" si="236">G61/B61</f>
        <v>14.181818181818182</v>
      </c>
      <c r="J61" s="45">
        <f t="shared" ref="J61" si="237">H61/B61</f>
        <v>17</v>
      </c>
      <c r="K61" s="46">
        <f t="shared" ref="K61" si="238">I61-J61</f>
        <v>-2.8181818181818183</v>
      </c>
      <c r="L61" s="43">
        <f t="shared" ref="L61" si="239">(G61)/(G61+H61)</f>
        <v>0.45481049562682213</v>
      </c>
      <c r="M61" s="47" t="s">
        <v>147</v>
      </c>
    </row>
    <row r="62" spans="1:13" ht="14.25" customHeight="1" x14ac:dyDescent="0.2">
      <c r="A62" s="41">
        <v>2014</v>
      </c>
      <c r="B62" s="41">
        <f>C62+D62+E62</f>
        <v>12</v>
      </c>
      <c r="C62" s="41">
        <f>SUM(York!G617:G628)</f>
        <v>7</v>
      </c>
      <c r="D62" s="41">
        <f>SUM(York!H617:H628)</f>
        <v>5</v>
      </c>
      <c r="E62" s="41">
        <f>SUM(York!I617:I628)</f>
        <v>0</v>
      </c>
      <c r="F62" s="43">
        <f>SUM(C62+(E62/2))/(C62+D62+E62)</f>
        <v>0.58333333333333337</v>
      </c>
      <c r="G62" s="44">
        <f>SUM(York!D617:D628)</f>
        <v>284</v>
      </c>
      <c r="H62" s="44">
        <f>SUM(York!E617:E628)</f>
        <v>188</v>
      </c>
      <c r="I62" s="45">
        <f t="shared" ref="I62" si="240">G62/B62</f>
        <v>23.666666666666668</v>
      </c>
      <c r="J62" s="45">
        <f t="shared" ref="J62" si="241">H62/B62</f>
        <v>15.666666666666666</v>
      </c>
      <c r="K62" s="46">
        <f t="shared" ref="K62" si="242">I62-J62</f>
        <v>8.0000000000000018</v>
      </c>
      <c r="L62" s="43">
        <f t="shared" ref="L62" si="243">(G62)/(G62+H62)</f>
        <v>0.60169491525423724</v>
      </c>
      <c r="M62" s="47" t="s">
        <v>147</v>
      </c>
    </row>
    <row r="63" spans="1:13" ht="14.25" customHeight="1" x14ac:dyDescent="0.2">
      <c r="A63" s="41">
        <v>2015</v>
      </c>
      <c r="B63" s="41">
        <f>C63+D63+E63</f>
        <v>12</v>
      </c>
      <c r="C63" s="41">
        <f>SUM(York!G629:G640)</f>
        <v>7</v>
      </c>
      <c r="D63" s="41">
        <f>SUM(York!H629:H640)</f>
        <v>5</v>
      </c>
      <c r="E63" s="41">
        <f>SUM(York!I629:I640)</f>
        <v>0</v>
      </c>
      <c r="F63" s="43">
        <f>SUM(C63+(E63/2))/(C63+D63+E63)</f>
        <v>0.58333333333333337</v>
      </c>
      <c r="G63" s="44">
        <f>SUM(York!D629:D640)</f>
        <v>256</v>
      </c>
      <c r="H63" s="44">
        <f>SUM(York!E629:E640)</f>
        <v>194</v>
      </c>
      <c r="I63" s="45">
        <f t="shared" ref="I63" si="244">G63/B63</f>
        <v>21.333333333333332</v>
      </c>
      <c r="J63" s="45">
        <f t="shared" ref="J63" si="245">H63/B63</f>
        <v>16.166666666666668</v>
      </c>
      <c r="K63" s="46">
        <f t="shared" ref="K63" si="246">I63-J63</f>
        <v>5.1666666666666643</v>
      </c>
      <c r="L63" s="43">
        <f t="shared" ref="L63" si="247">(G63)/(G63+H63)</f>
        <v>0.56888888888888889</v>
      </c>
      <c r="M63" s="47" t="s">
        <v>147</v>
      </c>
    </row>
    <row r="64" spans="1:13" ht="14.25" customHeight="1" x14ac:dyDescent="0.2">
      <c r="A64" s="41">
        <v>2016</v>
      </c>
      <c r="B64" s="41">
        <f>C64+D64+E64</f>
        <v>10</v>
      </c>
      <c r="C64" s="41">
        <f>SUM(York!G641:G650)</f>
        <v>1</v>
      </c>
      <c r="D64" s="41">
        <f>SUM(York!H641:H650)</f>
        <v>9</v>
      </c>
      <c r="E64" s="41">
        <f>SUM(York!I641:I650)</f>
        <v>0</v>
      </c>
      <c r="F64" s="43">
        <f>SUM(C64+(E64/2))/(C64+D64+E64)</f>
        <v>0.1</v>
      </c>
      <c r="G64" s="44">
        <f>SUM(York!D641:D650)</f>
        <v>118</v>
      </c>
      <c r="H64" s="44">
        <f>SUM(York!E641:E650)</f>
        <v>295</v>
      </c>
      <c r="I64" s="45">
        <f t="shared" ref="I64" si="248">G64/B64</f>
        <v>11.8</v>
      </c>
      <c r="J64" s="45">
        <f t="shared" ref="J64" si="249">H64/B64</f>
        <v>29.5</v>
      </c>
      <c r="K64" s="46">
        <f t="shared" ref="K64" si="250">I64-J64</f>
        <v>-17.7</v>
      </c>
      <c r="L64" s="43">
        <f t="shared" ref="L64" si="251">(G64)/(G64+H64)</f>
        <v>0.2857142857142857</v>
      </c>
      <c r="M64" s="47" t="s">
        <v>147</v>
      </c>
    </row>
    <row r="65" spans="2:13" ht="14.25" customHeight="1" x14ac:dyDescent="0.2">
      <c r="B65" s="41" t="s">
        <v>0</v>
      </c>
      <c r="F65" s="43"/>
      <c r="I65" s="45" t="s">
        <v>0</v>
      </c>
      <c r="J65" s="45" t="s">
        <v>0</v>
      </c>
      <c r="K65" s="46" t="s">
        <v>0</v>
      </c>
      <c r="L65" s="43" t="s">
        <v>0</v>
      </c>
    </row>
    <row r="66" spans="2:13" ht="14.25" customHeight="1" x14ac:dyDescent="0.2">
      <c r="B66" s="41">
        <f>SUM(B2:B65)</f>
        <v>649</v>
      </c>
      <c r="C66" s="41">
        <f>SUM(C2:C65)</f>
        <v>340</v>
      </c>
      <c r="D66" s="41">
        <f>SUM(D2:D65)</f>
        <v>290</v>
      </c>
      <c r="E66" s="41">
        <f>SUM(E2:E65)</f>
        <v>19</v>
      </c>
      <c r="F66" s="43">
        <f>(C66+(E66/2))/(C66+D66+E66)</f>
        <v>0.53852080123266566</v>
      </c>
      <c r="G66" s="44">
        <f>SUM(G2:G65)</f>
        <v>11882</v>
      </c>
      <c r="H66" s="44">
        <f>SUM(H2:H65)</f>
        <v>10963</v>
      </c>
      <c r="I66" s="49">
        <f>G66/B66</f>
        <v>18.308166409861325</v>
      </c>
      <c r="J66" s="49">
        <f>H66/B66</f>
        <v>16.892141756548536</v>
      </c>
      <c r="K66" s="46">
        <f>I66-J66</f>
        <v>1.4160246533127889</v>
      </c>
      <c r="L66" s="43">
        <f>(G66)/(G66+H66)</f>
        <v>0.52011381046180782</v>
      </c>
    </row>
    <row r="67" spans="2:13" ht="14.25" customHeight="1" x14ac:dyDescent="0.2">
      <c r="C67" s="41" t="s">
        <v>0</v>
      </c>
      <c r="D67" s="41" t="s">
        <v>0</v>
      </c>
      <c r="E67" s="41" t="s">
        <v>0</v>
      </c>
      <c r="G67" s="49">
        <f>AVERAGE(G2:G65)</f>
        <v>188.60317460317461</v>
      </c>
      <c r="H67" s="49">
        <f>AVERAGE(H2:H65)</f>
        <v>174.01587301587301</v>
      </c>
      <c r="I67" s="45" t="s">
        <v>0</v>
      </c>
      <c r="J67" s="45" t="s">
        <v>0</v>
      </c>
      <c r="K67" s="46" t="s">
        <v>0</v>
      </c>
      <c r="L67" s="46" t="s">
        <v>0</v>
      </c>
      <c r="M67" s="47" t="s">
        <v>169</v>
      </c>
    </row>
    <row r="68" spans="2:13" ht="14.25" customHeight="1" x14ac:dyDescent="0.2">
      <c r="G68" s="50"/>
      <c r="H68" s="50"/>
      <c r="M68" s="47" t="s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York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 Baker</cp:lastModifiedBy>
  <dcterms:created xsi:type="dcterms:W3CDTF">2017-07-18T13:29:14Z</dcterms:created>
  <dcterms:modified xsi:type="dcterms:W3CDTF">2017-07-25T14:35:20Z</dcterms:modified>
</cp:coreProperties>
</file>